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activity" sheetId="1" r:id="rId1"/>
  </sheets>
  <definedNames>
    <definedName name="_xlnm.Print_Area" localSheetId="0">'Inactivity'!$A$2:$B$55</definedName>
    <definedName name="_xlnm.Print_Area" localSheetId="0">'Inactivity'!$A$2:$B$55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<sst xmlns="http://schemas.openxmlformats.org/spreadsheetml/2006/main" count="56" uniqueCount="56">
  <si>
    <t>State</t>
  </si>
  <si>
    <t>Rate (%)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</si>
  <si>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</si>
  <si>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</si>
  <si>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</si>
  <si>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</si>
  <si>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</si>
  <si>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</si>
  <si>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</si>
  <si>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</si>
  <si>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</si>
  <si>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</si>
  <si>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</si>
  <si>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</si>
  <si>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</si>
  <si>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</si>
  <si>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</si>
  <si>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</si>
  <si>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</si>
  <si>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</si>
  <si>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</si>
  <si>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</si>
  <si>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</si>
  <si>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</si>
  <si>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</si>
  <si>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</si>
  <si>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</si>
  <si>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</si>
  <si>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</si>
  <si>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</si>
  <si>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</si>
  <si>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</si>
  <si>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</si>
  <si>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</si>
  <si>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</si>
  <si>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</si>
  <si>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</si>
  <si>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</si>
  <si>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</si>
  <si>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</si>
  <si>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</si>
  <si>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</si>
  <si>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</si>
  <si>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</si>
  <si>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</si>
  <si>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</si>
  <si>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</si>
  <si>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</si>
  <si>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</si>
  <si>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</si>
  <si>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</si>
  <si>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</si>
  <si>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</si>
  <si>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</si>
  <si>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Prevalence of Physical Inactivity During Leisure Time, BRFSS, 1994, 1996, and 1998</t>
  </si>
  <si>
    <t>Source: Behavioral Risk Factor Surveillance System (BRFSS), CDC.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</si>
</sst>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5" fillId="0" borderId="1" xfId="0" applyNumberFormat="1" applyFont="1" applyAlignment="1">
      <alignment horizontal="right"/>
    </xf>
    <xf numFmtId="0" fontId="0" fillId="0" borderId="2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164" fontId="4" fillId="0" borderId="1" xfId="0" applyNumberFormat="1" applyFont="1" applyAlignment="1">
      <alignment horizontal="right"/>
    </xf>
    <xf numFmtId="0" fontId="1" fillId="0" borderId="2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0" borderId="1" xfId="0" applyFont="1" applyAlignment="1">
      <alignment horizontal="right"/>
    </xf>
    <xf numFmtId="0" fontId="5" fillId="0" borderId="1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3" xfId="0" applyNumberFormat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showOutlineSymbols="0" workbookViewId="0" topLeftCell="A1">
      <selection activeCell="D2" sqref="D2"/>
    </sheetView>
  </sheetViews>
  <sheetFormatPr defaultColWidth="8.7109375" defaultRowHeight="12.75"/>
  <cols>
    <col min="1" max="1" width="20.421875" style="16" customWidth="1"/>
    <col min="2" max="2" width="8.7109375" style="6" customWidth="1"/>
    <col min="3" max="16384" width="8.7109375" style="1" customWidth="1"/>
  </cols>
  <sheetData>
    <row r="1" spans="1:2" ht="39" customHeight="1">
      <c r="A1" s="7" t="s">
        <v>54</v>
      </c>
      <c r="B1" s="8"/>
    </row>
    <row r="2" spans="1:3" ht="12.75">
      <c r="A2" s="13"/>
      <c r="B2" s="2"/>
      <c r="C2" s="3"/>
    </row>
    <row r="3" spans="1:256" s="12" customFormat="1" ht="12.75">
      <c r="A3" s="14" t="s">
        <v>0</v>
      </c>
      <c r="B3" s="9" t="s">
        <v>1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3" ht="12.75">
      <c r="A4" s="15" t="s">
        <v>53</v>
      </c>
      <c r="B4" s="4">
        <v>28.6</v>
      </c>
      <c r="C4" s="5"/>
    </row>
    <row r="5" spans="1:3" ht="12.75">
      <c r="A5" s="15" t="s">
        <v>2</v>
      </c>
      <c r="B5" s="4">
        <f>107.9/3</f>
        <v>35.96666666666667</v>
      </c>
      <c r="C5" s="5"/>
    </row>
    <row r="6" spans="1:3" ht="12.75">
      <c r="A6" s="15" t="s">
        <v>3</v>
      </c>
      <c r="B6" s="4">
        <f>71.7/3</f>
        <v>23.900000000000002</v>
      </c>
      <c r="C6" s="5"/>
    </row>
    <row r="7" spans="1:3" ht="12.75">
      <c r="A7" s="15" t="s">
        <v>4</v>
      </c>
      <c r="B7" s="4">
        <f>108.3/3</f>
        <v>36.1</v>
      </c>
      <c r="C7" s="5"/>
    </row>
    <row r="8" spans="1:3" ht="12.75">
      <c r="A8" s="15" t="s">
        <v>5</v>
      </c>
      <c r="B8" s="4">
        <f>108.4/3</f>
        <v>36.13333333333333</v>
      </c>
      <c r="C8" s="5"/>
    </row>
    <row r="9" spans="1:3" ht="12.75">
      <c r="A9" s="15" t="s">
        <v>6</v>
      </c>
      <c r="B9" s="4">
        <f>70.9/3</f>
        <v>23.633333333333336</v>
      </c>
      <c r="C9" s="5"/>
    </row>
    <row r="10" spans="1:3" ht="12.75">
      <c r="A10" s="15" t="s">
        <v>7</v>
      </c>
      <c r="B10" s="4">
        <f>58.7/3</f>
        <v>19.566666666666666</v>
      </c>
      <c r="C10" s="5"/>
    </row>
    <row r="11" spans="1:3" ht="12.75">
      <c r="A11" s="15" t="s">
        <v>8</v>
      </c>
      <c r="B11" s="4">
        <f>74.6/3</f>
        <v>24.866666666666664</v>
      </c>
      <c r="C11" s="5"/>
    </row>
    <row r="12" spans="1:3" ht="12.75">
      <c r="A12" s="15" t="s">
        <v>9</v>
      </c>
      <c r="B12" s="4">
        <f>107.9/3</f>
        <v>35.96666666666667</v>
      </c>
      <c r="C12" s="5"/>
    </row>
    <row r="13" spans="1:3" ht="12.75">
      <c r="A13" s="15" t="s">
        <v>10</v>
      </c>
      <c r="B13" s="4">
        <f>117.4/3</f>
        <v>39.13333333333333</v>
      </c>
      <c r="C13" s="5"/>
    </row>
    <row r="14" spans="1:3" ht="12.75">
      <c r="A14" s="15" t="s">
        <v>11</v>
      </c>
      <c r="B14" s="4">
        <f>86.1/3</f>
        <v>28.7</v>
      </c>
      <c r="C14" s="5"/>
    </row>
    <row r="15" spans="1:3" ht="12.75">
      <c r="A15" s="15" t="s">
        <v>12</v>
      </c>
      <c r="B15" s="4">
        <f>113.9/3</f>
        <v>37.96666666666667</v>
      </c>
      <c r="C15" s="5"/>
    </row>
    <row r="16" spans="1:3" ht="12.75">
      <c r="A16" s="15" t="s">
        <v>13</v>
      </c>
      <c r="B16" s="4">
        <f>38.7/2</f>
        <v>19.35</v>
      </c>
      <c r="C16" s="5"/>
    </row>
    <row r="17" spans="1:3" ht="12.75">
      <c r="A17" s="15" t="s">
        <v>14</v>
      </c>
      <c r="B17" s="4">
        <v>20.9</v>
      </c>
      <c r="C17" s="5"/>
    </row>
    <row r="18" spans="1:3" ht="12.75">
      <c r="A18" s="15" t="s">
        <v>15</v>
      </c>
      <c r="B18" s="4">
        <f>85.5/3</f>
        <v>28.5</v>
      </c>
      <c r="C18" s="5"/>
    </row>
    <row r="19" spans="1:3" ht="12.75">
      <c r="A19" s="15" t="s">
        <v>16</v>
      </c>
      <c r="B19" s="4">
        <f>87.7/3</f>
        <v>29.233333333333334</v>
      </c>
      <c r="C19" s="5"/>
    </row>
    <row r="20" spans="1:3" ht="12.75">
      <c r="A20" s="15" t="s">
        <v>17</v>
      </c>
      <c r="B20" s="4">
        <f>86.9/3</f>
        <v>28.96666666666667</v>
      </c>
      <c r="C20" s="5"/>
    </row>
    <row r="21" spans="1:3" ht="12.75">
      <c r="A21" s="15" t="s">
        <v>18</v>
      </c>
      <c r="B21" s="4">
        <f>109.1/3</f>
        <v>36.36666666666667</v>
      </c>
      <c r="C21" s="5"/>
    </row>
    <row r="22" spans="1:3" ht="12.75">
      <c r="A22" s="15" t="s">
        <v>19</v>
      </c>
      <c r="B22" s="4">
        <f>134.2/3</f>
        <v>44.73333333333333</v>
      </c>
      <c r="C22" s="5"/>
    </row>
    <row r="23" spans="1:3" ht="12.75">
      <c r="A23" s="15" t="s">
        <v>20</v>
      </c>
      <c r="B23" s="4">
        <f>100.5/3</f>
        <v>33.5</v>
      </c>
      <c r="C23" s="5"/>
    </row>
    <row r="24" spans="1:3" ht="12.75">
      <c r="A24" s="15" t="s">
        <v>21</v>
      </c>
      <c r="B24" s="4">
        <f>102.4/3</f>
        <v>34.13333333333333</v>
      </c>
      <c r="C24" s="5"/>
    </row>
    <row r="25" spans="1:3" ht="12.75">
      <c r="A25" s="15" t="s">
        <v>22</v>
      </c>
      <c r="B25" s="4">
        <f>84.3/3</f>
        <v>28.099999999999998</v>
      </c>
      <c r="C25" s="5"/>
    </row>
    <row r="26" spans="1:3" ht="12.75">
      <c r="A26" s="15" t="s">
        <v>23</v>
      </c>
      <c r="B26" s="4">
        <f>72.4/3</f>
        <v>24.133333333333336</v>
      </c>
      <c r="C26" s="5"/>
    </row>
    <row r="27" spans="1:3" ht="12.75">
      <c r="A27" s="15" t="s">
        <v>24</v>
      </c>
      <c r="B27" s="4">
        <f>67.7/3</f>
        <v>22.566666666666666</v>
      </c>
      <c r="C27" s="5"/>
    </row>
    <row r="28" spans="1:3" ht="12.75">
      <c r="A28" s="15" t="s">
        <v>25</v>
      </c>
      <c r="B28" s="4">
        <f>70.8/3</f>
        <v>23.599999999999998</v>
      </c>
      <c r="C28" s="5"/>
    </row>
    <row r="29" spans="1:3" ht="12.75">
      <c r="A29" s="15" t="s">
        <v>26</v>
      </c>
      <c r="B29" s="4">
        <f>111.7/3</f>
        <v>37.233333333333334</v>
      </c>
      <c r="C29" s="5"/>
    </row>
    <row r="30" spans="1:3" ht="12.75">
      <c r="A30" s="15" t="s">
        <v>27</v>
      </c>
      <c r="B30" s="4">
        <f>89.9/3</f>
        <v>29.96666666666667</v>
      </c>
      <c r="C30" s="5"/>
    </row>
    <row r="31" spans="1:3" ht="12.75">
      <c r="A31" s="15" t="s">
        <v>28</v>
      </c>
      <c r="B31" s="4">
        <f>67.4/3</f>
        <v>22.46666666666667</v>
      </c>
      <c r="C31" s="5"/>
    </row>
    <row r="32" spans="1:3" ht="12.75">
      <c r="A32" s="15" t="s">
        <v>29</v>
      </c>
      <c r="B32" s="4">
        <f>73.2/3</f>
        <v>24.400000000000002</v>
      </c>
      <c r="C32" s="5"/>
    </row>
    <row r="33" spans="1:3" ht="12.75">
      <c r="A33" s="15" t="s">
        <v>30</v>
      </c>
      <c r="B33" s="4">
        <f>68.4/3</f>
        <v>22.8</v>
      </c>
      <c r="C33" s="5"/>
    </row>
    <row r="34" spans="1:3" ht="12.75">
      <c r="A34" s="15" t="s">
        <v>31</v>
      </c>
      <c r="B34" s="4">
        <f>76/3</f>
        <v>25.333333333333332</v>
      </c>
      <c r="C34" s="5"/>
    </row>
    <row r="35" spans="1:3" ht="12.75">
      <c r="A35" s="15" t="s">
        <v>32</v>
      </c>
      <c r="B35" s="4">
        <f>89.8/3</f>
        <v>29.933333333333334</v>
      </c>
      <c r="C35" s="5"/>
    </row>
    <row r="36" spans="1:3" ht="12.75">
      <c r="A36" s="15" t="s">
        <v>33</v>
      </c>
      <c r="B36" s="4">
        <f>70.1/3</f>
        <v>23.366666666666664</v>
      </c>
      <c r="C36" s="5"/>
    </row>
    <row r="37" spans="1:3" ht="12.75">
      <c r="A37" s="15" t="s">
        <v>34</v>
      </c>
      <c r="B37" s="4">
        <f>98.5/3</f>
        <v>32.833333333333336</v>
      </c>
      <c r="C37" s="5"/>
    </row>
    <row r="38" spans="1:3" ht="12.75">
      <c r="A38" s="15" t="s">
        <v>35</v>
      </c>
      <c r="B38" s="4">
        <f>111.2/3</f>
        <v>37.06666666666667</v>
      </c>
      <c r="C38" s="5"/>
    </row>
    <row r="39" spans="1:3" ht="12.75">
      <c r="A39" s="15" t="s">
        <v>36</v>
      </c>
      <c r="B39" s="4">
        <f>99/3</f>
        <v>33</v>
      </c>
      <c r="C39" s="5"/>
    </row>
    <row r="40" spans="1:3" ht="12.75">
      <c r="A40" s="15" t="s">
        <v>37</v>
      </c>
      <c r="B40" s="4">
        <f>110.4/3</f>
        <v>36.800000000000004</v>
      </c>
      <c r="C40" s="5"/>
    </row>
    <row r="41" spans="1:3" ht="12.75">
      <c r="A41" s="15" t="s">
        <v>38</v>
      </c>
      <c r="B41" s="4">
        <f>111.6/3</f>
        <v>37.199999999999996</v>
      </c>
      <c r="C41" s="5"/>
    </row>
    <row r="42" spans="1:3" ht="12.75">
      <c r="A42" s="15" t="s">
        <v>39</v>
      </c>
      <c r="B42" s="4">
        <f>59.3/3</f>
        <v>19.766666666666666</v>
      </c>
      <c r="C42" s="5"/>
    </row>
    <row r="43" spans="1:3" ht="12.75">
      <c r="A43" s="15" t="s">
        <v>40</v>
      </c>
      <c r="B43" s="4">
        <f>85.5/3</f>
        <v>28.5</v>
      </c>
      <c r="C43" s="5"/>
    </row>
    <row r="44" spans="1:3" ht="12.75">
      <c r="A44" s="15" t="s">
        <v>41</v>
      </c>
      <c r="B44" s="4">
        <f>56.6/2</f>
        <v>28.3</v>
      </c>
      <c r="C44" s="5"/>
    </row>
    <row r="45" spans="1:3" ht="12.75">
      <c r="A45" s="15" t="s">
        <v>42</v>
      </c>
      <c r="B45" s="4">
        <f>94.8/3</f>
        <v>31.599999999999998</v>
      </c>
      <c r="C45" s="5"/>
    </row>
    <row r="46" spans="1:3" ht="12.75">
      <c r="A46" s="15" t="s">
        <v>43</v>
      </c>
      <c r="B46" s="4">
        <f>98.8/3</f>
        <v>32.93333333333333</v>
      </c>
      <c r="C46" s="5"/>
    </row>
    <row r="47" spans="1:3" ht="12.75">
      <c r="A47" s="15" t="s">
        <v>44</v>
      </c>
      <c r="B47" s="4">
        <f>116.3/3</f>
        <v>38.766666666666666</v>
      </c>
      <c r="C47" s="5"/>
    </row>
    <row r="48" spans="1:3" ht="12.75">
      <c r="A48" s="15" t="s">
        <v>45</v>
      </c>
      <c r="B48" s="4">
        <f>83.6/3</f>
        <v>27.866666666666664</v>
      </c>
      <c r="C48" s="5"/>
    </row>
    <row r="49" spans="1:3" ht="12.75">
      <c r="A49" s="15" t="s">
        <v>46</v>
      </c>
      <c r="B49" s="4">
        <f>55.1/3</f>
        <v>18.366666666666667</v>
      </c>
      <c r="C49" s="5"/>
    </row>
    <row r="50" spans="1:3" ht="12.75">
      <c r="A50" s="15" t="s">
        <v>47</v>
      </c>
      <c r="B50" s="4">
        <f>70.7/3</f>
        <v>23.566666666666666</v>
      </c>
      <c r="C50" s="5"/>
    </row>
    <row r="51" spans="1:3" ht="12.75">
      <c r="A51" s="15" t="s">
        <v>48</v>
      </c>
      <c r="B51" s="4">
        <f>76.9/3</f>
        <v>25.633333333333336</v>
      </c>
      <c r="C51" s="5"/>
    </row>
    <row r="52" spans="1:3" ht="12.75">
      <c r="A52" s="15" t="s">
        <v>49</v>
      </c>
      <c r="B52" s="4">
        <f>54.9/3</f>
        <v>18.3</v>
      </c>
      <c r="C52" s="5"/>
    </row>
    <row r="53" spans="1:3" ht="12.75">
      <c r="A53" s="15" t="s">
        <v>50</v>
      </c>
      <c r="B53" s="4">
        <f>131.7/3</f>
        <v>43.9</v>
      </c>
      <c r="C53" s="5"/>
    </row>
    <row r="54" spans="1:3" ht="12.75">
      <c r="A54" s="15" t="s">
        <v>51</v>
      </c>
      <c r="B54" s="4">
        <f>71.4/3</f>
        <v>23.8</v>
      </c>
      <c r="C54" s="5"/>
    </row>
    <row r="55" spans="1:3" ht="12.75">
      <c r="A55" s="15" t="s">
        <v>52</v>
      </c>
      <c r="B55" s="4">
        <f>62.5/3</f>
        <v>20.833333333333332</v>
      </c>
      <c r="C55" s="5"/>
    </row>
    <row r="56" spans="1:2" ht="39" customHeight="1">
      <c r="A56" s="17" t="s">
        <v>55</v>
      </c>
      <c r="B56" s="18"/>
    </row>
  </sheetData>
  <mergeCells count="2">
    <mergeCell ref="A1:B1"/>
    <mergeCell ref="A56:B56"/>
  </mergeCells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Physical Inactivity,  1994, 1996, 1998 average --Behavioral Risk Factors by State and BRFSS Median</oddHeader>
    <oddFooter>&amp;LNora Keenan 11/15/99&amp;CPage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Insun Kim</dc:creator>
  <cp:keywords/>
  <dc:description/>
  <cp:lastModifiedBy>Insun Kim</cp:lastModifiedBy>
  <dcterms:created xsi:type="dcterms:W3CDTF">2001-05-14T20:12:02Z</dcterms:created>
  <dcterms:modified xsi:type="dcterms:W3CDTF">2001-06-01T18:36:26Z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2019-04-25T23:37:27.0713220Z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