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Rate_with_SE" sheetId="1" r:id="rId1"/>
    <sheet name="Rate" sheetId="2" r:id="rId2"/>
  </sheets>
  <definedNames>
    <definedName name="5yr_age">'Rate_with_SE'!$G$4:$O$22</definedName>
  </definedNames>
  <calcPr fullCalcOnLoad="1"/>
</workbook>
</file>

<file path=xl/sharedStrings.xml><?xml version="1.0" encoding="utf-8"?>
<sst xmlns="http://schemas.openxmlformats.org/spreadsheetml/2006/main" count="111" uniqueCount="52">
  <si>
    <t>TNSUM</t>
  </si>
  <si>
    <t>TWSUM</t>
  </si>
  <si>
    <t>TSEWGT</t>
  </si>
  <si>
    <t>MNSUM</t>
  </si>
  <si>
    <t>MWSUM</t>
  </si>
  <si>
    <t>MSEWGT</t>
  </si>
  <si>
    <t>FNSUM</t>
  </si>
  <si>
    <t>FWSUM</t>
  </si>
  <si>
    <t>FSEWGT</t>
  </si>
  <si>
    <t xml:space="preserve"> 1. Age 0-4</t>
  </si>
  <si>
    <t xml:space="preserve"> 2. Age 5-9</t>
  </si>
  <si>
    <t xml:space="preserve"> 3. Age 10-14</t>
  </si>
  <si>
    <t xml:space="preserve"> 4. Age 15-19</t>
  </si>
  <si>
    <t xml:space="preserve"> 5. Age 20-24</t>
  </si>
  <si>
    <t xml:space="preserve"> 6. Age 25-29</t>
  </si>
  <si>
    <t xml:space="preserve"> 7. Age 30-34</t>
  </si>
  <si>
    <t xml:space="preserve"> 8. Age 35-39</t>
  </si>
  <si>
    <t xml:space="preserve"> 9. Age 40-44</t>
  </si>
  <si>
    <t>10. Age 45-49</t>
  </si>
  <si>
    <t>11. Age 50-54</t>
  </si>
  <si>
    <t>12. Age 55-59</t>
  </si>
  <si>
    <t>13. Age 60-64</t>
  </si>
  <si>
    <t>14. Age 65-69</t>
  </si>
  <si>
    <t>15. Age 70-74</t>
  </si>
  <si>
    <t>16. Age 75-79</t>
  </si>
  <si>
    <t>17. Age 80-84</t>
  </si>
  <si>
    <t>18. Age 85+</t>
  </si>
  <si>
    <t>Year</t>
  </si>
  <si>
    <t>Bothsexes</t>
  </si>
  <si>
    <t>Age</t>
  </si>
  <si>
    <t>Male</t>
  </si>
  <si>
    <t>Female</t>
  </si>
  <si>
    <t>Rate</t>
  </si>
  <si>
    <t>SE of Rate</t>
  </si>
  <si>
    <t>ED initial injury visits Rates per 1,000 population</t>
  </si>
  <si>
    <t>Population data</t>
  </si>
  <si>
    <t>Total</t>
  </si>
  <si>
    <t>Sample</t>
  </si>
  <si>
    <t>Weighted</t>
  </si>
  <si>
    <t>SE</t>
  </si>
  <si>
    <t>Frequencies</t>
  </si>
  <si>
    <t>RSE*</t>
  </si>
  <si>
    <t>TOTALSAMPLE</t>
  </si>
  <si>
    <t>TOTAL</t>
  </si>
  <si>
    <t>FEMALESAMPLE</t>
  </si>
  <si>
    <t>FEMALE</t>
  </si>
  <si>
    <t>MALESAMPLE</t>
  </si>
  <si>
    <t>MALE</t>
  </si>
  <si>
    <t>Sample Size</t>
  </si>
  <si>
    <t>Falls</t>
  </si>
  <si>
    <t>rates with RSE between 20%-30% should be used with caution</t>
  </si>
  <si>
    <t xml:space="preserve">* relative standard error (RSE)=(SE of Rate) / Rate; rates with RSE &gt; 30% should not be used;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</si>
</sst>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workbookViewId="0" topLeftCell="A1">
      <selection activeCell="E50" sqref="E50"/>
    </sheetView>
  </sheetViews>
  <sheetFormatPr defaultColWidth="9.140625" defaultRowHeight="12.75"/>
  <cols>
    <col min="2" max="2" width="12.421875" style="0" bestFit="1" customWidth="1"/>
    <col min="3" max="3" width="10.00390625" style="0" bestFit="1" customWidth="1"/>
    <col min="4" max="4" width="10.140625" style="0" bestFit="1" customWidth="1"/>
    <col min="6" max="6" width="1.7109375" style="0" customWidth="1"/>
    <col min="8" max="8" width="10.140625" style="0" bestFit="1" customWidth="1"/>
    <col min="11" max="11" width="10.140625" style="0" bestFit="1" customWidth="1"/>
    <col min="16" max="16" width="17.7109375" style="0" bestFit="1" customWidth="1"/>
  </cols>
  <sheetData>
    <row r="1" spans="3:15" ht="12.75">
      <c r="C1" s="9" t="s">
        <v>35</v>
      </c>
      <c r="D1" s="9"/>
      <c r="E1" s="9"/>
      <c r="F1" s="3"/>
      <c r="G1" s="9" t="s">
        <v>40</v>
      </c>
      <c r="H1" s="9"/>
      <c r="I1" s="9"/>
      <c r="J1" s="9"/>
      <c r="K1" s="9"/>
      <c r="L1" s="9"/>
      <c r="M1" s="9"/>
      <c r="N1" s="9"/>
      <c r="O1" s="9"/>
    </row>
    <row r="2" spans="1:18" ht="12.75">
      <c r="A2" s="1" t="s">
        <v>27</v>
      </c>
      <c r="B2" s="1" t="s">
        <v>29</v>
      </c>
      <c r="C2" s="1" t="s">
        <v>28</v>
      </c>
      <c r="D2" s="1" t="s">
        <v>30</v>
      </c>
      <c r="E2" s="1" t="s">
        <v>31</v>
      </c>
      <c r="F2" s="1"/>
      <c r="G2" s="9" t="s">
        <v>36</v>
      </c>
      <c r="H2" s="9"/>
      <c r="I2" s="9"/>
      <c r="J2" s="9" t="s">
        <v>30</v>
      </c>
      <c r="K2" s="9"/>
      <c r="L2" s="9"/>
      <c r="M2" s="9" t="s">
        <v>31</v>
      </c>
      <c r="N2" s="9"/>
      <c r="O2" s="9"/>
      <c r="Q2" s="2"/>
      <c r="R2" s="2"/>
    </row>
    <row r="3" spans="1:18" ht="12.75">
      <c r="A3" s="1"/>
      <c r="B3" s="1"/>
      <c r="C3" s="1"/>
      <c r="D3" s="1"/>
      <c r="E3" s="1"/>
      <c r="F3" s="1"/>
      <c r="G3" s="3" t="s">
        <v>37</v>
      </c>
      <c r="H3" s="3" t="s">
        <v>38</v>
      </c>
      <c r="I3" s="3" t="s">
        <v>39</v>
      </c>
      <c r="J3" s="3" t="s">
        <v>37</v>
      </c>
      <c r="K3" s="3" t="s">
        <v>38</v>
      </c>
      <c r="L3" s="3" t="s">
        <v>39</v>
      </c>
      <c r="M3" s="3" t="s">
        <v>37</v>
      </c>
      <c r="N3" s="3" t="s">
        <v>38</v>
      </c>
      <c r="O3" s="3" t="s">
        <v>39</v>
      </c>
      <c r="Q3" s="2"/>
      <c r="R3" s="2"/>
    </row>
    <row r="4" spans="1:18" ht="12.75">
      <c r="A4" s="4"/>
      <c r="B4" s="1"/>
      <c r="C4" s="1"/>
      <c r="D4" s="1"/>
      <c r="E4" s="1"/>
      <c r="F4" s="1"/>
      <c r="G4" s="1" t="s">
        <v>0</v>
      </c>
      <c r="H4" s="1" t="s">
        <v>1</v>
      </c>
      <c r="I4" s="1" t="s">
        <v>2</v>
      </c>
      <c r="J4" s="1" t="s">
        <v>3</v>
      </c>
      <c r="K4" s="1" t="s">
        <v>4</v>
      </c>
      <c r="L4" s="1" t="s">
        <v>5</v>
      </c>
      <c r="M4" s="1" t="s">
        <v>6</v>
      </c>
      <c r="N4" s="1" t="s">
        <v>7</v>
      </c>
      <c r="O4" s="1" t="s">
        <v>8</v>
      </c>
      <c r="Q4" s="2"/>
      <c r="R4" s="2"/>
    </row>
    <row r="5" spans="1:15" ht="12.75">
      <c r="A5" s="1">
        <v>2004</v>
      </c>
      <c r="B5" s="1" t="s">
        <v>9</v>
      </c>
      <c r="C5" s="1">
        <v>20071268</v>
      </c>
      <c r="D5">
        <v>10262992</v>
      </c>
      <c r="E5" s="1">
        <v>9808276</v>
      </c>
      <c r="F5" s="1"/>
      <c r="G5" s="1">
        <v>289</v>
      </c>
      <c r="H5" s="1">
        <v>977249</v>
      </c>
      <c r="I5" s="1">
        <v>104049.38250481879</v>
      </c>
      <c r="J5" s="1">
        <v>153</v>
      </c>
      <c r="K5" s="1">
        <v>519878</v>
      </c>
      <c r="L5" s="1">
        <v>69710.17391368834</v>
      </c>
      <c r="M5" s="1">
        <v>136</v>
      </c>
      <c r="N5" s="1">
        <v>457371</v>
      </c>
      <c r="O5" s="1">
        <v>60474.80254190947</v>
      </c>
    </row>
    <row r="6" spans="1:15" ht="12.75">
      <c r="A6" s="1">
        <v>2004</v>
      </c>
      <c r="B6" s="1" t="s">
        <v>10</v>
      </c>
      <c r="C6" s="1">
        <v>19605572</v>
      </c>
      <c r="D6">
        <v>10029141</v>
      </c>
      <c r="E6" s="1">
        <v>9576431</v>
      </c>
      <c r="F6" s="1"/>
      <c r="G6" s="1">
        <v>204</v>
      </c>
      <c r="H6" s="1">
        <v>645966</v>
      </c>
      <c r="I6" s="1">
        <v>75899.49978305853</v>
      </c>
      <c r="J6" s="1">
        <v>109</v>
      </c>
      <c r="K6" s="1">
        <v>358884</v>
      </c>
      <c r="L6" s="1">
        <v>48991.05964896146</v>
      </c>
      <c r="M6" s="1">
        <v>95</v>
      </c>
      <c r="N6" s="1">
        <v>287082</v>
      </c>
      <c r="O6" s="1">
        <v>42771.25116659245</v>
      </c>
    </row>
    <row r="7" spans="1:15" ht="12.75">
      <c r="A7" s="1">
        <v>2004</v>
      </c>
      <c r="B7" s="1" t="s">
        <v>11</v>
      </c>
      <c r="C7" s="1">
        <v>21145156</v>
      </c>
      <c r="D7">
        <v>10831139</v>
      </c>
      <c r="E7" s="1">
        <v>10314017</v>
      </c>
      <c r="F7" s="1"/>
      <c r="G7" s="1">
        <v>226</v>
      </c>
      <c r="H7" s="1">
        <v>630292</v>
      </c>
      <c r="I7" s="1">
        <v>67180.0829008815</v>
      </c>
      <c r="J7" s="1">
        <v>138</v>
      </c>
      <c r="K7" s="1">
        <v>366560</v>
      </c>
      <c r="L7" s="1">
        <v>46278.699490769686</v>
      </c>
      <c r="M7" s="1">
        <v>88</v>
      </c>
      <c r="N7" s="1">
        <v>263732</v>
      </c>
      <c r="O7" s="1">
        <v>36579.28240907423</v>
      </c>
    </row>
    <row r="8" spans="1:15" ht="12.75">
      <c r="A8" s="1">
        <v>2004</v>
      </c>
      <c r="B8" s="1" t="s">
        <v>12</v>
      </c>
      <c r="C8" s="1">
        <v>20640028</v>
      </c>
      <c r="D8">
        <v>10560966</v>
      </c>
      <c r="E8" s="1">
        <v>10079062</v>
      </c>
      <c r="F8" s="1"/>
      <c r="G8" s="1">
        <v>137</v>
      </c>
      <c r="H8" s="1">
        <v>436481</v>
      </c>
      <c r="I8" s="1">
        <v>53426.40296391513</v>
      </c>
      <c r="J8" s="1">
        <v>79</v>
      </c>
      <c r="K8" s="1">
        <v>236935</v>
      </c>
      <c r="L8" s="1">
        <v>39375.89857707431</v>
      </c>
      <c r="M8" s="1">
        <v>58</v>
      </c>
      <c r="N8" s="1">
        <v>199546</v>
      </c>
      <c r="O8" s="1">
        <v>33342.48233731786</v>
      </c>
    </row>
    <row r="9" spans="1:15" ht="12.75">
      <c r="A9" s="1">
        <v>2004</v>
      </c>
      <c r="B9" s="1" t="s">
        <v>13</v>
      </c>
      <c r="C9" s="1">
        <v>20544260</v>
      </c>
      <c r="D9">
        <v>10446290</v>
      </c>
      <c r="E9" s="1">
        <v>10097970</v>
      </c>
      <c r="F9" s="1"/>
      <c r="G9" s="1">
        <v>123</v>
      </c>
      <c r="H9" s="1">
        <v>401736</v>
      </c>
      <c r="I9" s="1">
        <v>52164.74853199301</v>
      </c>
      <c r="J9" s="1">
        <v>70</v>
      </c>
      <c r="K9" s="1">
        <v>238822</v>
      </c>
      <c r="L9" s="1">
        <v>44335.22493131749</v>
      </c>
      <c r="M9" s="1">
        <v>53</v>
      </c>
      <c r="N9" s="1">
        <v>162914</v>
      </c>
      <c r="O9" s="1">
        <v>27043.857141611777</v>
      </c>
    </row>
    <row r="10" spans="1:15" ht="12.75">
      <c r="A10" s="1">
        <v>2004</v>
      </c>
      <c r="B10" s="1" t="s">
        <v>14</v>
      </c>
      <c r="C10" s="1">
        <v>19306053</v>
      </c>
      <c r="D10">
        <v>9780123</v>
      </c>
      <c r="E10" s="1">
        <v>9525930</v>
      </c>
      <c r="F10" s="1"/>
      <c r="G10" s="1">
        <v>118</v>
      </c>
      <c r="H10" s="1">
        <v>362130</v>
      </c>
      <c r="I10" s="1">
        <v>46780.02035327405</v>
      </c>
      <c r="J10" s="1">
        <v>58</v>
      </c>
      <c r="K10" s="1">
        <v>160249</v>
      </c>
      <c r="L10" s="1">
        <v>24430.853190417136</v>
      </c>
      <c r="M10" s="1">
        <v>60</v>
      </c>
      <c r="N10" s="1">
        <v>201881</v>
      </c>
      <c r="O10" s="1">
        <v>33026.11536367065</v>
      </c>
    </row>
    <row r="11" spans="1:15" ht="12.75">
      <c r="A11" s="1">
        <v>2004</v>
      </c>
      <c r="B11" s="1" t="s">
        <v>15</v>
      </c>
      <c r="C11" s="1">
        <v>20293360</v>
      </c>
      <c r="D11">
        <v>10186927</v>
      </c>
      <c r="E11" s="1">
        <v>10106433</v>
      </c>
      <c r="F11" s="1"/>
      <c r="G11" s="1">
        <v>114</v>
      </c>
      <c r="H11" s="1">
        <v>368185</v>
      </c>
      <c r="I11" s="1">
        <v>52437.34168026986</v>
      </c>
      <c r="J11" s="1">
        <v>48</v>
      </c>
      <c r="K11" s="1">
        <v>155483</v>
      </c>
      <c r="L11" s="1">
        <v>34213.5906800812</v>
      </c>
      <c r="M11" s="1">
        <v>66</v>
      </c>
      <c r="N11" s="1">
        <v>212702</v>
      </c>
      <c r="O11" s="1">
        <v>33423.371542850604</v>
      </c>
    </row>
    <row r="12" spans="1:15" ht="12.75">
      <c r="A12" s="1">
        <v>2004</v>
      </c>
      <c r="B12" s="1" t="s">
        <v>16</v>
      </c>
      <c r="C12" s="1">
        <v>20897903</v>
      </c>
      <c r="D12">
        <v>10434187</v>
      </c>
      <c r="E12" s="1">
        <v>10463716</v>
      </c>
      <c r="F12" s="1"/>
      <c r="G12" s="1">
        <v>127</v>
      </c>
      <c r="H12" s="1">
        <v>367996</v>
      </c>
      <c r="I12" s="1">
        <v>44158.60029118419</v>
      </c>
      <c r="J12" s="1">
        <v>62</v>
      </c>
      <c r="K12" s="1">
        <v>180627</v>
      </c>
      <c r="L12" s="1">
        <v>31384.160349635833</v>
      </c>
      <c r="M12" s="1">
        <v>65</v>
      </c>
      <c r="N12" s="1">
        <v>187369</v>
      </c>
      <c r="O12" s="1">
        <v>28980.10542682127</v>
      </c>
    </row>
    <row r="13" spans="1:15" ht="12.75">
      <c r="A13" s="1">
        <v>2004</v>
      </c>
      <c r="B13" s="1" t="s">
        <v>17</v>
      </c>
      <c r="C13" s="1">
        <v>22962184</v>
      </c>
      <c r="D13">
        <v>11380255</v>
      </c>
      <c r="E13" s="1">
        <v>11581929</v>
      </c>
      <c r="F13" s="1"/>
      <c r="G13" s="1">
        <v>159</v>
      </c>
      <c r="H13" s="1">
        <v>489154</v>
      </c>
      <c r="I13" s="1">
        <v>48773.29527086373</v>
      </c>
      <c r="J13" s="1">
        <v>77</v>
      </c>
      <c r="K13" s="1">
        <v>253795</v>
      </c>
      <c r="L13" s="1">
        <v>39661.58087942792</v>
      </c>
      <c r="M13" s="1">
        <v>82</v>
      </c>
      <c r="N13" s="1">
        <v>235359</v>
      </c>
      <c r="O13" s="1">
        <v>32210.622789176963</v>
      </c>
    </row>
    <row r="14" spans="1:15" ht="12.75">
      <c r="A14" s="1">
        <v>2004</v>
      </c>
      <c r="B14" s="1" t="s">
        <v>18</v>
      </c>
      <c r="C14" s="1">
        <v>22090534</v>
      </c>
      <c r="D14">
        <v>10889871</v>
      </c>
      <c r="E14" s="1">
        <v>11200663</v>
      </c>
      <c r="F14" s="1"/>
      <c r="G14" s="1">
        <v>165</v>
      </c>
      <c r="H14" s="1">
        <v>479518</v>
      </c>
      <c r="I14" s="1">
        <v>51746.49674244411</v>
      </c>
      <c r="J14" s="1">
        <v>65</v>
      </c>
      <c r="K14" s="1">
        <v>181378</v>
      </c>
      <c r="L14" s="1">
        <v>32860.32828498867</v>
      </c>
      <c r="M14" s="1">
        <v>100</v>
      </c>
      <c r="N14" s="1">
        <v>298140</v>
      </c>
      <c r="O14" s="1">
        <v>39112.66543755206</v>
      </c>
    </row>
    <row r="15" spans="1:15" ht="12.75">
      <c r="A15" s="1">
        <v>2004</v>
      </c>
      <c r="B15" s="1" t="s">
        <v>19</v>
      </c>
      <c r="C15" s="1">
        <v>19487213</v>
      </c>
      <c r="D15">
        <v>9527325</v>
      </c>
      <c r="E15" s="1">
        <v>9959888</v>
      </c>
      <c r="F15" s="1"/>
      <c r="G15" s="1">
        <v>134</v>
      </c>
      <c r="H15" s="1">
        <v>399257</v>
      </c>
      <c r="I15" s="1">
        <v>46057.46885000645</v>
      </c>
      <c r="J15" s="1">
        <v>58</v>
      </c>
      <c r="K15" s="1">
        <v>164338</v>
      </c>
      <c r="L15" s="1">
        <v>27083.179416031177</v>
      </c>
      <c r="M15" s="1">
        <v>76</v>
      </c>
      <c r="N15" s="1">
        <v>234919</v>
      </c>
      <c r="O15" s="1">
        <v>37435.983270023375</v>
      </c>
    </row>
    <row r="16" spans="1:15" ht="12.75">
      <c r="A16" s="1">
        <v>2004</v>
      </c>
      <c r="B16" s="1" t="s">
        <v>20</v>
      </c>
      <c r="C16" s="1">
        <v>16487620</v>
      </c>
      <c r="D16">
        <v>7999745</v>
      </c>
      <c r="E16" s="1">
        <v>8487875</v>
      </c>
      <c r="F16" s="1"/>
      <c r="G16" s="1">
        <v>96</v>
      </c>
      <c r="H16" s="1">
        <v>296799</v>
      </c>
      <c r="I16" s="1">
        <v>40764.05711724106</v>
      </c>
      <c r="J16" s="1">
        <v>31</v>
      </c>
      <c r="K16" s="1">
        <v>82160</v>
      </c>
      <c r="L16" s="1">
        <v>17110.91115928227</v>
      </c>
      <c r="M16" s="1">
        <v>65</v>
      </c>
      <c r="N16" s="1">
        <v>214639</v>
      </c>
      <c r="O16" s="1">
        <v>32691.890392820784</v>
      </c>
    </row>
    <row r="17" spans="1:15" ht="12.75">
      <c r="A17" s="1">
        <v>2004</v>
      </c>
      <c r="B17" s="1" t="s">
        <v>21</v>
      </c>
      <c r="C17" s="1">
        <v>12589153</v>
      </c>
      <c r="D17">
        <v>5997771</v>
      </c>
      <c r="E17" s="1">
        <v>6591382</v>
      </c>
      <c r="F17" s="1"/>
      <c r="G17" s="1">
        <v>73</v>
      </c>
      <c r="H17" s="1">
        <v>223243</v>
      </c>
      <c r="I17" s="1">
        <v>32513.390956147243</v>
      </c>
      <c r="J17" s="1">
        <v>19</v>
      </c>
      <c r="K17" s="1">
        <v>64620</v>
      </c>
      <c r="L17" s="1">
        <v>17511.51991129793</v>
      </c>
      <c r="M17" s="1">
        <v>54</v>
      </c>
      <c r="N17" s="1">
        <v>158623</v>
      </c>
      <c r="O17" s="1">
        <v>27927.664319550648</v>
      </c>
    </row>
    <row r="18" spans="1:15" ht="12.75">
      <c r="A18" s="1">
        <v>2004</v>
      </c>
      <c r="B18" s="1" t="s">
        <v>22</v>
      </c>
      <c r="C18" s="1">
        <v>9956467</v>
      </c>
      <c r="D18">
        <v>4632949</v>
      </c>
      <c r="E18" s="1">
        <v>5323518</v>
      </c>
      <c r="F18" s="1"/>
      <c r="G18" s="1">
        <v>84</v>
      </c>
      <c r="H18" s="1">
        <v>241878</v>
      </c>
      <c r="I18" s="1">
        <v>32193.752040732503</v>
      </c>
      <c r="J18" s="1">
        <v>30</v>
      </c>
      <c r="K18" s="1">
        <v>80172</v>
      </c>
      <c r="L18" s="1">
        <v>16462.485804778873</v>
      </c>
      <c r="M18" s="1">
        <v>54</v>
      </c>
      <c r="N18" s="1">
        <v>161706</v>
      </c>
      <c r="O18" s="1">
        <v>27079.78360782298</v>
      </c>
    </row>
    <row r="19" spans="1:15" ht="12.75">
      <c r="A19" s="1">
        <v>2004</v>
      </c>
      <c r="B19" s="1" t="s">
        <v>23</v>
      </c>
      <c r="C19" s="1">
        <v>8507005</v>
      </c>
      <c r="D19">
        <v>3794677</v>
      </c>
      <c r="E19" s="1">
        <v>4712328</v>
      </c>
      <c r="F19" s="1"/>
      <c r="G19" s="1">
        <v>101</v>
      </c>
      <c r="H19" s="1">
        <v>312908</v>
      </c>
      <c r="I19" s="1">
        <v>46729.47853738464</v>
      </c>
      <c r="J19" s="1">
        <v>31</v>
      </c>
      <c r="K19" s="1">
        <v>127263</v>
      </c>
      <c r="L19" s="1">
        <v>28109.742532378703</v>
      </c>
      <c r="M19" s="1">
        <v>70</v>
      </c>
      <c r="N19" s="1">
        <v>185645</v>
      </c>
      <c r="O19" s="1">
        <v>31947.66575291045</v>
      </c>
    </row>
    <row r="20" spans="1:15" ht="12.75">
      <c r="A20" s="1">
        <v>2004</v>
      </c>
      <c r="B20" s="1" t="s">
        <v>24</v>
      </c>
      <c r="C20" s="1">
        <v>7410757</v>
      </c>
      <c r="D20">
        <v>3098639</v>
      </c>
      <c r="E20" s="1">
        <v>4312118</v>
      </c>
      <c r="F20" s="1"/>
      <c r="G20" s="1">
        <v>122</v>
      </c>
      <c r="H20" s="1">
        <v>364483</v>
      </c>
      <c r="I20" s="1">
        <v>44947.46406589371</v>
      </c>
      <c r="J20" s="1">
        <v>41</v>
      </c>
      <c r="K20" s="1">
        <v>115150</v>
      </c>
      <c r="L20" s="1">
        <v>22914.562221605716</v>
      </c>
      <c r="M20" s="1">
        <v>81</v>
      </c>
      <c r="N20" s="1">
        <v>249333</v>
      </c>
      <c r="O20" s="1">
        <v>38198.99790269498</v>
      </c>
    </row>
    <row r="21" spans="1:15" ht="12.75">
      <c r="A21" s="1">
        <v>2004</v>
      </c>
      <c r="B21" s="1" t="s">
        <v>25</v>
      </c>
      <c r="C21" s="1">
        <v>5560125</v>
      </c>
      <c r="D21">
        <v>2119592</v>
      </c>
      <c r="E21" s="1">
        <v>3440533</v>
      </c>
      <c r="F21" s="1"/>
      <c r="G21" s="1">
        <v>132</v>
      </c>
      <c r="H21" s="1">
        <v>392305</v>
      </c>
      <c r="I21" s="1">
        <v>43302.80013459473</v>
      </c>
      <c r="J21" s="1">
        <v>35</v>
      </c>
      <c r="K21" s="1">
        <v>93202</v>
      </c>
      <c r="L21" s="1">
        <v>18070.357571283832</v>
      </c>
      <c r="M21" s="1">
        <v>97</v>
      </c>
      <c r="N21" s="1">
        <v>299103</v>
      </c>
      <c r="O21" s="1">
        <v>37930.916924814475</v>
      </c>
    </row>
    <row r="22" spans="1:15" ht="12.75">
      <c r="A22" s="1">
        <v>2004</v>
      </c>
      <c r="B22" s="1" t="s">
        <v>26</v>
      </c>
      <c r="C22" s="1">
        <v>4859631</v>
      </c>
      <c r="D22">
        <v>1507873</v>
      </c>
      <c r="E22" s="1">
        <v>3351758</v>
      </c>
      <c r="F22" s="1"/>
      <c r="G22" s="1">
        <v>180</v>
      </c>
      <c r="H22" s="1">
        <v>521809</v>
      </c>
      <c r="I22" s="1">
        <v>54972.973705304204</v>
      </c>
      <c r="J22" s="1">
        <v>42</v>
      </c>
      <c r="K22" s="1">
        <v>123874</v>
      </c>
      <c r="L22" s="1">
        <v>26121.738613729543</v>
      </c>
      <c r="M22" s="1">
        <v>138</v>
      </c>
      <c r="N22" s="1">
        <v>397935</v>
      </c>
      <c r="O22" s="1">
        <v>41329.106706764556</v>
      </c>
    </row>
    <row r="23" spans="1:14" ht="12.75">
      <c r="A23" s="1"/>
      <c r="B23" s="1"/>
      <c r="C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9" ht="12.75">
      <c r="B24" s="9" t="s">
        <v>34</v>
      </c>
      <c r="C24" s="9"/>
      <c r="D24" s="9"/>
      <c r="E24" s="9"/>
      <c r="F24" s="9"/>
      <c r="G24" s="9"/>
      <c r="H24" s="9"/>
      <c r="I24" s="9"/>
    </row>
    <row r="25" spans="2:9" ht="12.75">
      <c r="B25" s="10" t="s">
        <v>49</v>
      </c>
      <c r="C25" s="10"/>
      <c r="D25" s="10"/>
      <c r="E25" s="10"/>
      <c r="F25" s="10"/>
      <c r="G25" s="10"/>
      <c r="H25" s="10"/>
      <c r="I25" s="10"/>
    </row>
    <row r="27" spans="2:12" ht="12.75">
      <c r="B27" t="str">
        <f>+B2</f>
        <v>Age</v>
      </c>
      <c r="C27" s="5" t="str">
        <f>+C2</f>
        <v>Bothsexes</v>
      </c>
      <c r="D27" s="5"/>
      <c r="E27" s="3"/>
      <c r="F27" s="3"/>
      <c r="G27" s="9" t="s">
        <v>30</v>
      </c>
      <c r="H27" s="9"/>
      <c r="I27" s="9"/>
      <c r="J27" s="9" t="s">
        <v>31</v>
      </c>
      <c r="K27" s="9"/>
      <c r="L27" s="9"/>
    </row>
    <row r="28" spans="3:12" ht="12.75">
      <c r="C28" t="s">
        <v>32</v>
      </c>
      <c r="D28" t="s">
        <v>33</v>
      </c>
      <c r="E28" t="s">
        <v>41</v>
      </c>
      <c r="G28" t="s">
        <v>32</v>
      </c>
      <c r="H28" t="s">
        <v>33</v>
      </c>
      <c r="I28" t="s">
        <v>41</v>
      </c>
      <c r="J28" t="s">
        <v>32</v>
      </c>
      <c r="K28" t="s">
        <v>33</v>
      </c>
      <c r="L28" t="s">
        <v>41</v>
      </c>
    </row>
    <row r="29" spans="2:12" ht="12.75">
      <c r="B29" t="str">
        <f aca="true" t="shared" si="0" ref="B29:B46">+B5</f>
        <v> 1. Age 0-4</v>
      </c>
      <c r="C29" s="7">
        <f aca="true" t="shared" si="1" ref="C29:C46">+(H5/C5)*1000</f>
        <v>48.688951789194384</v>
      </c>
      <c r="D29" s="7">
        <f aca="true" t="shared" si="2" ref="D29:D46">+(I5/C5)*1000</f>
        <v>5.183996472211859</v>
      </c>
      <c r="E29" s="6">
        <f>+D29/C29</f>
        <v>0.1064717206206594</v>
      </c>
      <c r="F29" s="7"/>
      <c r="G29" s="7">
        <f aca="true" t="shared" si="3" ref="G29:G46">+(K5/D5)*1000</f>
        <v>50.655598289465686</v>
      </c>
      <c r="H29" s="7">
        <f aca="true" t="shared" si="4" ref="H29:H46">+(L5/D5)*1000</f>
        <v>6.792383148470577</v>
      </c>
      <c r="I29" s="6">
        <f>+H29/G29</f>
        <v>0.13408948621347383</v>
      </c>
      <c r="J29" s="7">
        <f aca="true" t="shared" si="5" ref="J29:J46">+(N5/E5)*1000</f>
        <v>46.63113069004176</v>
      </c>
      <c r="K29" s="7">
        <f aca="true" t="shared" si="6" ref="K29:K46">+(O5/E5)*1000</f>
        <v>6.165691355128003</v>
      </c>
      <c r="L29" s="6">
        <f>+K29/J29</f>
        <v>0.1322226431975562</v>
      </c>
    </row>
    <row r="30" spans="2:12" ht="12.75">
      <c r="B30" t="str">
        <f t="shared" si="0"/>
        <v> 2. Age 5-9</v>
      </c>
      <c r="C30" s="7">
        <f t="shared" si="1"/>
        <v>32.94808231047786</v>
      </c>
      <c r="D30" s="7">
        <f t="shared" si="2"/>
        <v>3.871322896524444</v>
      </c>
      <c r="E30" s="6">
        <f aca="true" t="shared" si="7" ref="E30:E46">+D30/C30</f>
        <v>0.11749766982017404</v>
      </c>
      <c r="F30" s="7"/>
      <c r="G30" s="7">
        <f t="shared" si="3"/>
        <v>35.78412149156144</v>
      </c>
      <c r="H30" s="7">
        <f t="shared" si="4"/>
        <v>4.884870962424545</v>
      </c>
      <c r="I30" s="6">
        <f aca="true" t="shared" si="8" ref="I30:I46">+H30/G30</f>
        <v>0.1365094561166323</v>
      </c>
      <c r="J30" s="7">
        <f t="shared" si="5"/>
        <v>29.977974048995915</v>
      </c>
      <c r="K30" s="7">
        <f t="shared" si="6"/>
        <v>4.466303904512281</v>
      </c>
      <c r="L30" s="6">
        <f aca="true" t="shared" si="9" ref="L30:L46">+K30/J30</f>
        <v>0.14898618222874457</v>
      </c>
    </row>
    <row r="31" spans="2:12" ht="12.75">
      <c r="B31" t="str">
        <f t="shared" si="0"/>
        <v> 3. Age 10-14</v>
      </c>
      <c r="C31" s="7">
        <f t="shared" si="1"/>
        <v>29.80786710677377</v>
      </c>
      <c r="D31" s="7">
        <f t="shared" si="2"/>
        <v>3.177090909184189</v>
      </c>
      <c r="E31" s="6">
        <f t="shared" si="7"/>
        <v>0.10658565062047672</v>
      </c>
      <c r="F31" s="7"/>
      <c r="G31" s="7">
        <f t="shared" si="3"/>
        <v>33.84316275508974</v>
      </c>
      <c r="H31" s="7">
        <f t="shared" si="4"/>
        <v>4.272745414011369</v>
      </c>
      <c r="I31" s="6">
        <f t="shared" si="8"/>
        <v>0.1262513626439592</v>
      </c>
      <c r="J31" s="7">
        <f t="shared" si="5"/>
        <v>25.570250659854448</v>
      </c>
      <c r="K31" s="7">
        <f t="shared" si="6"/>
        <v>3.54656022082126</v>
      </c>
      <c r="L31" s="6">
        <f t="shared" si="9"/>
        <v>0.1386986880965307</v>
      </c>
    </row>
    <row r="32" spans="2:12" ht="12.75">
      <c r="B32" t="str">
        <f t="shared" si="0"/>
        <v> 4. Age 15-19</v>
      </c>
      <c r="C32" s="7">
        <f t="shared" si="1"/>
        <v>21.147306583111224</v>
      </c>
      <c r="D32" s="7">
        <f t="shared" si="2"/>
        <v>2.5884850041828975</v>
      </c>
      <c r="E32" s="6">
        <f t="shared" si="7"/>
        <v>0.12240258559688766</v>
      </c>
      <c r="F32" s="7"/>
      <c r="G32" s="7">
        <f t="shared" si="3"/>
        <v>22.434974224895715</v>
      </c>
      <c r="H32" s="7">
        <f t="shared" si="4"/>
        <v>3.7284372070769196</v>
      </c>
      <c r="I32" s="6">
        <f t="shared" si="8"/>
        <v>0.16618861112572778</v>
      </c>
      <c r="J32" s="7">
        <f t="shared" si="5"/>
        <v>19.798072479363658</v>
      </c>
      <c r="K32" s="7">
        <f t="shared" si="6"/>
        <v>3.308093782667262</v>
      </c>
      <c r="L32" s="6">
        <f t="shared" si="9"/>
        <v>0.1670917098679896</v>
      </c>
    </row>
    <row r="33" spans="2:12" ht="12.75">
      <c r="B33" t="str">
        <f t="shared" si="0"/>
        <v> 5. Age 20-24</v>
      </c>
      <c r="C33" s="7">
        <f t="shared" si="1"/>
        <v>19.554659062920738</v>
      </c>
      <c r="D33" s="7">
        <f t="shared" si="2"/>
        <v>2.5391398148189817</v>
      </c>
      <c r="E33" s="6">
        <f t="shared" si="7"/>
        <v>0.12984832957960704</v>
      </c>
      <c r="F33" s="7"/>
      <c r="G33" s="7">
        <f t="shared" si="3"/>
        <v>22.861896424472228</v>
      </c>
      <c r="H33" s="7">
        <f t="shared" si="4"/>
        <v>4.244112017885535</v>
      </c>
      <c r="I33" s="6">
        <f t="shared" si="8"/>
        <v>0.18564129322808406</v>
      </c>
      <c r="J33" s="7">
        <f t="shared" si="5"/>
        <v>16.133341651836954</v>
      </c>
      <c r="K33" s="7">
        <f t="shared" si="6"/>
        <v>2.678147899192786</v>
      </c>
      <c r="L33" s="6">
        <f t="shared" si="9"/>
        <v>0.16600081725089175</v>
      </c>
    </row>
    <row r="34" spans="2:12" ht="12.75">
      <c r="B34" t="str">
        <f t="shared" si="0"/>
        <v> 6. Age 25-29</v>
      </c>
      <c r="C34" s="7">
        <f t="shared" si="1"/>
        <v>18.757329631281962</v>
      </c>
      <c r="D34" s="7">
        <f t="shared" si="2"/>
        <v>2.4230753097629045</v>
      </c>
      <c r="E34" s="6">
        <f t="shared" si="7"/>
        <v>0.12918018488739968</v>
      </c>
      <c r="F34" s="7"/>
      <c r="G34" s="7">
        <f t="shared" si="3"/>
        <v>16.38517225192362</v>
      </c>
      <c r="H34" s="7">
        <f t="shared" si="4"/>
        <v>2.4980108318082643</v>
      </c>
      <c r="I34" s="6">
        <f t="shared" si="8"/>
        <v>0.15245557345391944</v>
      </c>
      <c r="J34" s="7">
        <f t="shared" si="5"/>
        <v>21.192786426102227</v>
      </c>
      <c r="K34" s="7">
        <f t="shared" si="6"/>
        <v>3.4669701922721092</v>
      </c>
      <c r="L34" s="6">
        <f t="shared" si="9"/>
        <v>0.1635919941137138</v>
      </c>
    </row>
    <row r="35" spans="2:12" ht="12.75">
      <c r="B35" t="str">
        <f t="shared" si="0"/>
        <v> 7. Age 30-34</v>
      </c>
      <c r="C35" s="7">
        <f t="shared" si="1"/>
        <v>18.14312661875609</v>
      </c>
      <c r="D35" s="7">
        <f t="shared" si="2"/>
        <v>2.5839654783766646</v>
      </c>
      <c r="E35" s="6">
        <f t="shared" si="7"/>
        <v>0.14242117870165777</v>
      </c>
      <c r="F35" s="7"/>
      <c r="G35" s="7">
        <f t="shared" si="3"/>
        <v>15.262993442477795</v>
      </c>
      <c r="H35" s="7">
        <f t="shared" si="4"/>
        <v>3.358578173779119</v>
      </c>
      <c r="I35" s="6">
        <f t="shared" si="8"/>
        <v>0.2200471477915991</v>
      </c>
      <c r="J35" s="7">
        <f t="shared" si="5"/>
        <v>21.04619899028668</v>
      </c>
      <c r="K35" s="7">
        <f t="shared" si="6"/>
        <v>3.307138289330232</v>
      </c>
      <c r="L35" s="6">
        <f t="shared" si="9"/>
        <v>0.1571370816581443</v>
      </c>
    </row>
    <row r="36" spans="2:12" ht="12.75">
      <c r="B36" t="str">
        <f t="shared" si="0"/>
        <v> 8. Age 35-39</v>
      </c>
      <c r="C36" s="7">
        <f t="shared" si="1"/>
        <v>17.609230935754653</v>
      </c>
      <c r="D36" s="7">
        <f t="shared" si="2"/>
        <v>2.1130637026683585</v>
      </c>
      <c r="E36" s="6">
        <f t="shared" si="7"/>
        <v>0.11999750076409581</v>
      </c>
      <c r="F36" s="7"/>
      <c r="G36" s="7">
        <f t="shared" si="3"/>
        <v>17.311075601769453</v>
      </c>
      <c r="H36" s="7">
        <f t="shared" si="4"/>
        <v>3.007820384054439</v>
      </c>
      <c r="I36" s="6">
        <f t="shared" si="8"/>
        <v>0.1737512129949334</v>
      </c>
      <c r="J36" s="7">
        <f t="shared" si="5"/>
        <v>17.906544864176357</v>
      </c>
      <c r="K36" s="7">
        <f t="shared" si="6"/>
        <v>2.7695806563195395</v>
      </c>
      <c r="L36" s="6">
        <f t="shared" si="9"/>
        <v>0.15466862408840987</v>
      </c>
    </row>
    <row r="37" spans="2:12" ht="12.75">
      <c r="B37" t="str">
        <f t="shared" si="0"/>
        <v> 9. Age 40-44</v>
      </c>
      <c r="C37" s="7">
        <f t="shared" si="1"/>
        <v>21.302590380775626</v>
      </c>
      <c r="D37" s="7">
        <f t="shared" si="2"/>
        <v>2.1240703963901573</v>
      </c>
      <c r="E37" s="6">
        <f t="shared" si="7"/>
        <v>0.09970948877217344</v>
      </c>
      <c r="F37" s="7"/>
      <c r="G37" s="7">
        <f t="shared" si="3"/>
        <v>22.301345620111324</v>
      </c>
      <c r="H37" s="7">
        <f t="shared" si="4"/>
        <v>3.48512233508194</v>
      </c>
      <c r="I37" s="6">
        <f t="shared" si="8"/>
        <v>0.1562740829387022</v>
      </c>
      <c r="J37" s="7">
        <f t="shared" si="5"/>
        <v>20.321226282772066</v>
      </c>
      <c r="K37" s="7">
        <f t="shared" si="6"/>
        <v>2.781110365050327</v>
      </c>
      <c r="L37" s="6">
        <f t="shared" si="9"/>
        <v>0.13685740842362928</v>
      </c>
    </row>
    <row r="38" spans="2:12" ht="12.75">
      <c r="B38" t="str">
        <f t="shared" si="0"/>
        <v>10. Age 45-49</v>
      </c>
      <c r="C38" s="7">
        <f t="shared" si="1"/>
        <v>21.70694470310224</v>
      </c>
      <c r="D38" s="7">
        <f t="shared" si="2"/>
        <v>2.342473782772481</v>
      </c>
      <c r="E38" s="6">
        <f t="shared" si="7"/>
        <v>0.10791356475136306</v>
      </c>
      <c r="F38" s="7"/>
      <c r="G38" s="7">
        <f t="shared" si="3"/>
        <v>16.655661026654954</v>
      </c>
      <c r="H38" s="7">
        <f t="shared" si="4"/>
        <v>3.0175130894561257</v>
      </c>
      <c r="I38" s="6">
        <f t="shared" si="8"/>
        <v>0.18117041915220516</v>
      </c>
      <c r="J38" s="7">
        <f t="shared" si="5"/>
        <v>26.618067162631355</v>
      </c>
      <c r="K38" s="7">
        <f t="shared" si="6"/>
        <v>3.4919955575444113</v>
      </c>
      <c r="L38" s="6">
        <f t="shared" si="9"/>
        <v>0.13118892277974126</v>
      </c>
    </row>
    <row r="39" spans="2:12" ht="12.75">
      <c r="B39" t="str">
        <f t="shared" si="0"/>
        <v>11. Age 50-54</v>
      </c>
      <c r="C39" s="7">
        <f t="shared" si="1"/>
        <v>20.48815292366333</v>
      </c>
      <c r="D39" s="7">
        <f t="shared" si="2"/>
        <v>2.363471310649011</v>
      </c>
      <c r="E39" s="6">
        <f t="shared" si="7"/>
        <v>0.11535794951624254</v>
      </c>
      <c r="F39" s="7"/>
      <c r="G39" s="7">
        <f t="shared" si="3"/>
        <v>17.249122917503076</v>
      </c>
      <c r="H39" s="7">
        <f t="shared" si="4"/>
        <v>2.8426845327551202</v>
      </c>
      <c r="I39" s="6">
        <f t="shared" si="8"/>
        <v>0.16480168564806177</v>
      </c>
      <c r="J39" s="7">
        <f t="shared" si="5"/>
        <v>23.586510209753364</v>
      </c>
      <c r="K39" s="7">
        <f t="shared" si="6"/>
        <v>3.7586751246623833</v>
      </c>
      <c r="L39" s="6">
        <f t="shared" si="9"/>
        <v>0.15935698376897303</v>
      </c>
    </row>
    <row r="40" spans="2:12" ht="12.75">
      <c r="B40" t="str">
        <f t="shared" si="0"/>
        <v>12. Age 55-59</v>
      </c>
      <c r="C40" s="7">
        <f t="shared" si="1"/>
        <v>18.00132463023772</v>
      </c>
      <c r="D40" s="7">
        <f t="shared" si="2"/>
        <v>2.4724039683860406</v>
      </c>
      <c r="E40" s="6">
        <f t="shared" si="7"/>
        <v>0.13734566867557185</v>
      </c>
      <c r="F40" s="7"/>
      <c r="G40" s="7">
        <f t="shared" si="3"/>
        <v>10.270327366684814</v>
      </c>
      <c r="H40" s="7">
        <f t="shared" si="4"/>
        <v>2.1389320733701225</v>
      </c>
      <c r="I40" s="6">
        <f t="shared" si="8"/>
        <v>0.20826328090655147</v>
      </c>
      <c r="J40" s="7">
        <f t="shared" si="5"/>
        <v>25.287719246572316</v>
      </c>
      <c r="K40" s="7">
        <f t="shared" si="6"/>
        <v>3.851598944708868</v>
      </c>
      <c r="L40" s="6">
        <f t="shared" si="9"/>
        <v>0.15231104502360143</v>
      </c>
    </row>
    <row r="41" spans="2:12" ht="12.75">
      <c r="B41" t="str">
        <f t="shared" si="0"/>
        <v>13. Age 60-64</v>
      </c>
      <c r="C41" s="7">
        <f t="shared" si="1"/>
        <v>17.732964243106743</v>
      </c>
      <c r="D41" s="7">
        <f t="shared" si="2"/>
        <v>2.5826511883799683</v>
      </c>
      <c r="E41" s="6">
        <f t="shared" si="7"/>
        <v>0.14564125619234308</v>
      </c>
      <c r="F41" s="7"/>
      <c r="G41" s="7">
        <f t="shared" si="3"/>
        <v>10.774002541944332</v>
      </c>
      <c r="H41" s="7">
        <f t="shared" si="4"/>
        <v>2.9196713097745697</v>
      </c>
      <c r="I41" s="6">
        <f t="shared" si="8"/>
        <v>0.2709922610847714</v>
      </c>
      <c r="J41" s="7">
        <f t="shared" si="5"/>
        <v>24.065211210638374</v>
      </c>
      <c r="K41" s="7">
        <f t="shared" si="6"/>
        <v>4.236996781486894</v>
      </c>
      <c r="L41" s="6">
        <f t="shared" si="9"/>
        <v>0.17606314544265744</v>
      </c>
    </row>
    <row r="42" spans="2:12" ht="12.75">
      <c r="B42" t="str">
        <f t="shared" si="0"/>
        <v>14. Age 65-69</v>
      </c>
      <c r="C42" s="7">
        <f t="shared" si="1"/>
        <v>24.293557142307606</v>
      </c>
      <c r="D42" s="7">
        <f t="shared" si="2"/>
        <v>3.2334513880006335</v>
      </c>
      <c r="E42" s="6">
        <f t="shared" si="7"/>
        <v>0.13309913278897836</v>
      </c>
      <c r="F42" s="7"/>
      <c r="G42" s="7">
        <f t="shared" si="3"/>
        <v>17.304744774872333</v>
      </c>
      <c r="H42" s="7">
        <f t="shared" si="4"/>
        <v>3.5533492392812596</v>
      </c>
      <c r="I42" s="6">
        <f t="shared" si="8"/>
        <v>0.2053395924359985</v>
      </c>
      <c r="J42" s="7">
        <f t="shared" si="5"/>
        <v>30.375777822109363</v>
      </c>
      <c r="K42" s="7">
        <f t="shared" si="6"/>
        <v>5.0868210848207855</v>
      </c>
      <c r="L42" s="6">
        <f t="shared" si="9"/>
        <v>0.16746307253795764</v>
      </c>
    </row>
    <row r="43" spans="2:12" ht="12.75">
      <c r="B43" t="str">
        <f t="shared" si="0"/>
        <v>15. Age 70-74</v>
      </c>
      <c r="C43" s="7">
        <f t="shared" si="1"/>
        <v>36.78239286329325</v>
      </c>
      <c r="D43" s="7">
        <f t="shared" si="2"/>
        <v>5.493058783600649</v>
      </c>
      <c r="E43" s="6">
        <f t="shared" si="7"/>
        <v>0.14933935385923222</v>
      </c>
      <c r="F43" s="7"/>
      <c r="G43" s="7">
        <f t="shared" si="3"/>
        <v>33.53724177314697</v>
      </c>
      <c r="H43" s="7">
        <f t="shared" si="4"/>
        <v>7.407677262749558</v>
      </c>
      <c r="I43" s="6">
        <f t="shared" si="8"/>
        <v>0.2208791442318561</v>
      </c>
      <c r="J43" s="7">
        <f t="shared" si="5"/>
        <v>39.39560234347015</v>
      </c>
      <c r="K43" s="7">
        <f t="shared" si="6"/>
        <v>6.779592964010665</v>
      </c>
      <c r="L43" s="6">
        <f t="shared" si="9"/>
        <v>0.17209009535894015</v>
      </c>
    </row>
    <row r="44" spans="2:12" ht="12.75">
      <c r="B44" t="str">
        <f t="shared" si="0"/>
        <v>16. Age 75-79</v>
      </c>
      <c r="C44" s="7">
        <f t="shared" si="1"/>
        <v>49.182964709273286</v>
      </c>
      <c r="D44" s="7">
        <f t="shared" si="2"/>
        <v>6.06516501160323</v>
      </c>
      <c r="E44" s="6">
        <f t="shared" si="7"/>
        <v>0.12331841009290892</v>
      </c>
      <c r="F44" s="7"/>
      <c r="G44" s="7">
        <f t="shared" si="3"/>
        <v>37.161476377209475</v>
      </c>
      <c r="H44" s="7">
        <f t="shared" si="4"/>
        <v>7.395040926550565</v>
      </c>
      <c r="I44" s="6">
        <f t="shared" si="8"/>
        <v>0.19899750083895543</v>
      </c>
      <c r="J44" s="7">
        <f t="shared" si="5"/>
        <v>57.82146963510739</v>
      </c>
      <c r="K44" s="7">
        <f t="shared" si="6"/>
        <v>8.858523329532026</v>
      </c>
      <c r="L44" s="6">
        <f t="shared" si="9"/>
        <v>0.15320474186206792</v>
      </c>
    </row>
    <row r="45" spans="2:12" ht="12.75">
      <c r="B45" t="str">
        <f t="shared" si="0"/>
        <v>17. Age 80-84</v>
      </c>
      <c r="C45" s="7">
        <f t="shared" si="1"/>
        <v>70.5568669769115</v>
      </c>
      <c r="D45" s="7">
        <f t="shared" si="2"/>
        <v>7.7880983133643085</v>
      </c>
      <c r="E45" s="6">
        <f t="shared" si="7"/>
        <v>0.11038044413044627</v>
      </c>
      <c r="F45" s="7"/>
      <c r="G45" s="7">
        <f t="shared" si="3"/>
        <v>43.97167001951318</v>
      </c>
      <c r="H45" s="7">
        <f t="shared" si="4"/>
        <v>8.525394307623275</v>
      </c>
      <c r="I45" s="6">
        <f t="shared" si="8"/>
        <v>0.1938837961769472</v>
      </c>
      <c r="J45" s="7">
        <f t="shared" si="5"/>
        <v>86.93507662911531</v>
      </c>
      <c r="K45" s="7">
        <f t="shared" si="6"/>
        <v>11.02472114780311</v>
      </c>
      <c r="L45" s="6">
        <f t="shared" si="9"/>
        <v>0.1268155682985944</v>
      </c>
    </row>
    <row r="46" spans="2:12" ht="12.75">
      <c r="B46" t="str">
        <f t="shared" si="0"/>
        <v>18. Age 85+</v>
      </c>
      <c r="C46" s="7">
        <f t="shared" si="1"/>
        <v>107.37625963782024</v>
      </c>
      <c r="D46" s="7">
        <f t="shared" si="2"/>
        <v>11.31217034900473</v>
      </c>
      <c r="E46" s="6">
        <f t="shared" si="7"/>
        <v>0.10535075804615136</v>
      </c>
      <c r="F46" s="7"/>
      <c r="G46" s="7">
        <f t="shared" si="3"/>
        <v>82.15148092710726</v>
      </c>
      <c r="H46" s="7">
        <f t="shared" si="4"/>
        <v>17.32356678163847</v>
      </c>
      <c r="I46" s="6">
        <f t="shared" si="8"/>
        <v>0.2108734570105877</v>
      </c>
      <c r="J46" s="7">
        <f t="shared" si="5"/>
        <v>118.7242635058975</v>
      </c>
      <c r="K46" s="7">
        <f t="shared" si="6"/>
        <v>12.330575986322566</v>
      </c>
      <c r="L46" s="6">
        <f t="shared" si="9"/>
        <v>0.10385893853710922</v>
      </c>
    </row>
    <row r="47" spans="2:10" ht="12.75">
      <c r="B47" s="8" t="s">
        <v>51</v>
      </c>
      <c r="C47" s="8"/>
      <c r="D47" s="8"/>
      <c r="E47" s="8"/>
      <c r="F47" s="8"/>
      <c r="G47" s="8"/>
      <c r="H47" s="8"/>
      <c r="I47" s="8"/>
      <c r="J47" s="8"/>
    </row>
    <row r="48" spans="2:10" ht="12.75">
      <c r="B48" s="8" t="s">
        <v>50</v>
      </c>
      <c r="C48" s="8"/>
      <c r="D48" s="8"/>
      <c r="E48" s="8"/>
      <c r="F48" s="8"/>
      <c r="G48" s="8"/>
      <c r="H48" s="8"/>
      <c r="I48" s="8"/>
      <c r="J48" s="8"/>
    </row>
  </sheetData>
  <mergeCells count="9">
    <mergeCell ref="M2:O2"/>
    <mergeCell ref="G1:O1"/>
    <mergeCell ref="B24:I24"/>
    <mergeCell ref="B25:I25"/>
    <mergeCell ref="J27:L27"/>
    <mergeCell ref="C1:E1"/>
    <mergeCell ref="G2:I2"/>
    <mergeCell ref="J2:L2"/>
    <mergeCell ref="G27:I27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J27" sqref="J27"/>
    </sheetView>
  </sheetViews>
  <sheetFormatPr defaultColWidth="9.140625" defaultRowHeight="12.75"/>
  <cols>
    <col min="2" max="2" width="12.421875" style="0" bestFit="1" customWidth="1"/>
    <col min="3" max="3" width="10.00390625" style="0" bestFit="1" customWidth="1"/>
    <col min="4" max="4" width="11.8515625" style="0" bestFit="1" customWidth="1"/>
    <col min="6" max="6" width="11.8515625" style="0" bestFit="1" customWidth="1"/>
    <col min="7" max="7" width="9.28125" style="0" customWidth="1"/>
    <col min="8" max="8" width="11.8515625" style="0" bestFit="1" customWidth="1"/>
  </cols>
  <sheetData>
    <row r="1" spans="3:12" ht="12.75">
      <c r="C1" s="9" t="s">
        <v>35</v>
      </c>
      <c r="D1" s="9"/>
      <c r="E1" s="9"/>
      <c r="F1" s="3"/>
      <c r="G1" s="9" t="s">
        <v>40</v>
      </c>
      <c r="H1" s="9"/>
      <c r="I1" s="9"/>
      <c r="J1" s="9"/>
      <c r="K1" s="9"/>
      <c r="L1" s="9"/>
    </row>
    <row r="2" spans="1:15" ht="12.75">
      <c r="A2" s="1" t="s">
        <v>27</v>
      </c>
      <c r="B2" s="1" t="s">
        <v>29</v>
      </c>
      <c r="C2" s="1" t="s">
        <v>28</v>
      </c>
      <c r="D2" s="1" t="s">
        <v>30</v>
      </c>
      <c r="E2" s="1" t="s">
        <v>31</v>
      </c>
      <c r="F2" s="1"/>
      <c r="G2" s="9" t="s">
        <v>36</v>
      </c>
      <c r="H2" s="9"/>
      <c r="I2" s="9" t="s">
        <v>30</v>
      </c>
      <c r="J2" s="9"/>
      <c r="K2" s="9" t="s">
        <v>31</v>
      </c>
      <c r="L2" s="9"/>
      <c r="N2" s="2"/>
      <c r="O2" s="2"/>
    </row>
    <row r="3" spans="1:15" ht="12.75">
      <c r="A3" s="1"/>
      <c r="B3" s="1"/>
      <c r="C3" s="1"/>
      <c r="D3" s="1"/>
      <c r="E3" s="1"/>
      <c r="F3" s="1"/>
      <c r="G3" s="3" t="s">
        <v>37</v>
      </c>
      <c r="H3" s="3" t="s">
        <v>38</v>
      </c>
      <c r="I3" s="3" t="s">
        <v>37</v>
      </c>
      <c r="J3" s="3" t="s">
        <v>38</v>
      </c>
      <c r="K3" s="3" t="s">
        <v>37</v>
      </c>
      <c r="L3" s="3" t="s">
        <v>38</v>
      </c>
      <c r="N3" s="2"/>
      <c r="O3" s="2"/>
    </row>
    <row r="4" spans="1:15" ht="12.75">
      <c r="A4" s="4"/>
      <c r="B4" s="1"/>
      <c r="C4" s="1"/>
      <c r="D4" s="1"/>
      <c r="E4" s="1"/>
      <c r="F4" s="1"/>
      <c r="G4" s="1" t="s">
        <v>42</v>
      </c>
      <c r="H4" s="1" t="s">
        <v>43</v>
      </c>
      <c r="I4" s="1" t="s">
        <v>46</v>
      </c>
      <c r="J4" s="1" t="s">
        <v>47</v>
      </c>
      <c r="K4" s="1" t="s">
        <v>44</v>
      </c>
      <c r="L4" s="1" t="s">
        <v>45</v>
      </c>
      <c r="N4" s="2"/>
      <c r="O4" s="2"/>
    </row>
    <row r="5" spans="1:12" ht="12.75">
      <c r="A5" s="1">
        <v>2004</v>
      </c>
      <c r="B5" s="1" t="s">
        <v>9</v>
      </c>
      <c r="C5" s="1">
        <v>20071268</v>
      </c>
      <c r="D5">
        <v>10262992</v>
      </c>
      <c r="E5" s="1">
        <v>9808276</v>
      </c>
      <c r="F5" s="1"/>
      <c r="G5" s="1">
        <v>289</v>
      </c>
      <c r="H5" s="1">
        <v>977249</v>
      </c>
      <c r="I5" s="1">
        <v>153</v>
      </c>
      <c r="J5" s="1">
        <v>519878</v>
      </c>
      <c r="K5" s="1">
        <v>136</v>
      </c>
      <c r="L5" s="1">
        <v>457371</v>
      </c>
    </row>
    <row r="6" spans="1:12" ht="12.75">
      <c r="A6" s="1">
        <v>2004</v>
      </c>
      <c r="B6" s="1" t="s">
        <v>10</v>
      </c>
      <c r="C6" s="1">
        <v>19605572</v>
      </c>
      <c r="D6">
        <v>10029141</v>
      </c>
      <c r="E6" s="1">
        <v>9576431</v>
      </c>
      <c r="F6" s="1"/>
      <c r="G6" s="1">
        <v>204</v>
      </c>
      <c r="H6" s="1">
        <v>645966</v>
      </c>
      <c r="I6" s="1">
        <v>109</v>
      </c>
      <c r="J6" s="1">
        <v>358884</v>
      </c>
      <c r="K6" s="1">
        <v>95</v>
      </c>
      <c r="L6" s="1">
        <v>287082</v>
      </c>
    </row>
    <row r="7" spans="1:12" ht="12.75">
      <c r="A7" s="1">
        <v>2004</v>
      </c>
      <c r="B7" s="1" t="s">
        <v>11</v>
      </c>
      <c r="C7" s="1">
        <v>21145156</v>
      </c>
      <c r="D7">
        <v>10831139</v>
      </c>
      <c r="E7" s="1">
        <v>10314017</v>
      </c>
      <c r="F7" s="1"/>
      <c r="G7" s="1">
        <v>226</v>
      </c>
      <c r="H7" s="1">
        <v>630292</v>
      </c>
      <c r="I7" s="1">
        <v>138</v>
      </c>
      <c r="J7" s="1">
        <v>366560</v>
      </c>
      <c r="K7" s="1">
        <v>88</v>
      </c>
      <c r="L7" s="1">
        <v>263732</v>
      </c>
    </row>
    <row r="8" spans="1:12" ht="12.75">
      <c r="A8" s="1">
        <v>2004</v>
      </c>
      <c r="B8" s="1" t="s">
        <v>12</v>
      </c>
      <c r="C8" s="1">
        <v>20640028</v>
      </c>
      <c r="D8">
        <v>10560966</v>
      </c>
      <c r="E8" s="1">
        <v>10079062</v>
      </c>
      <c r="F8" s="1"/>
      <c r="G8" s="1">
        <v>137</v>
      </c>
      <c r="H8" s="1">
        <v>436481</v>
      </c>
      <c r="I8" s="1">
        <v>79</v>
      </c>
      <c r="J8" s="1">
        <v>236935</v>
      </c>
      <c r="K8" s="1">
        <v>58</v>
      </c>
      <c r="L8" s="1">
        <v>199546</v>
      </c>
    </row>
    <row r="9" spans="1:12" ht="12.75">
      <c r="A9" s="1">
        <v>2004</v>
      </c>
      <c r="B9" s="1" t="s">
        <v>13</v>
      </c>
      <c r="C9" s="1">
        <v>20544260</v>
      </c>
      <c r="D9">
        <v>10446290</v>
      </c>
      <c r="E9" s="1">
        <v>10097970</v>
      </c>
      <c r="F9" s="1"/>
      <c r="G9" s="1">
        <v>123</v>
      </c>
      <c r="H9" s="1">
        <v>401736</v>
      </c>
      <c r="I9" s="1">
        <v>70</v>
      </c>
      <c r="J9" s="1">
        <v>238822</v>
      </c>
      <c r="K9" s="1">
        <v>53</v>
      </c>
      <c r="L9" s="1">
        <v>162914</v>
      </c>
    </row>
    <row r="10" spans="1:12" ht="12.75">
      <c r="A10" s="1">
        <v>2004</v>
      </c>
      <c r="B10" s="1" t="s">
        <v>14</v>
      </c>
      <c r="C10" s="1">
        <v>19306053</v>
      </c>
      <c r="D10">
        <v>9780123</v>
      </c>
      <c r="E10" s="1">
        <v>9525930</v>
      </c>
      <c r="F10" s="1"/>
      <c r="G10" s="1">
        <v>118</v>
      </c>
      <c r="H10" s="1">
        <v>362130</v>
      </c>
      <c r="I10" s="1">
        <v>58</v>
      </c>
      <c r="J10" s="1">
        <v>160249</v>
      </c>
      <c r="K10" s="1">
        <v>60</v>
      </c>
      <c r="L10" s="1">
        <v>201881</v>
      </c>
    </row>
    <row r="11" spans="1:12" ht="12.75">
      <c r="A11" s="1">
        <v>2004</v>
      </c>
      <c r="B11" s="1" t="s">
        <v>15</v>
      </c>
      <c r="C11" s="1">
        <v>20293360</v>
      </c>
      <c r="D11">
        <v>10186927</v>
      </c>
      <c r="E11" s="1">
        <v>10106433</v>
      </c>
      <c r="F11" s="1"/>
      <c r="G11" s="1">
        <v>114</v>
      </c>
      <c r="H11" s="1">
        <v>368185</v>
      </c>
      <c r="I11" s="1">
        <v>48</v>
      </c>
      <c r="J11" s="1">
        <v>155483</v>
      </c>
      <c r="K11" s="1">
        <v>66</v>
      </c>
      <c r="L11" s="1">
        <v>212702</v>
      </c>
    </row>
    <row r="12" spans="1:12" ht="12.75">
      <c r="A12" s="1">
        <v>2004</v>
      </c>
      <c r="B12" s="1" t="s">
        <v>16</v>
      </c>
      <c r="C12" s="1">
        <v>20897903</v>
      </c>
      <c r="D12">
        <v>10434187</v>
      </c>
      <c r="E12" s="1">
        <v>10463716</v>
      </c>
      <c r="F12" s="1"/>
      <c r="G12" s="1">
        <v>127</v>
      </c>
      <c r="H12" s="1">
        <v>367996</v>
      </c>
      <c r="I12" s="1">
        <v>62</v>
      </c>
      <c r="J12" s="1">
        <v>180627</v>
      </c>
      <c r="K12" s="1">
        <v>65</v>
      </c>
      <c r="L12" s="1">
        <v>187369</v>
      </c>
    </row>
    <row r="13" spans="1:12" ht="12.75">
      <c r="A13" s="1">
        <v>2004</v>
      </c>
      <c r="B13" s="1" t="s">
        <v>17</v>
      </c>
      <c r="C13" s="1">
        <v>22962184</v>
      </c>
      <c r="D13">
        <v>11380255</v>
      </c>
      <c r="E13" s="1">
        <v>11581929</v>
      </c>
      <c r="F13" s="1"/>
      <c r="G13" s="1">
        <v>159</v>
      </c>
      <c r="H13" s="1">
        <v>489154</v>
      </c>
      <c r="I13" s="1">
        <v>77</v>
      </c>
      <c r="J13" s="1">
        <v>253795</v>
      </c>
      <c r="K13" s="1">
        <v>82</v>
      </c>
      <c r="L13" s="1">
        <v>235359</v>
      </c>
    </row>
    <row r="14" spans="1:12" ht="12.75">
      <c r="A14" s="1">
        <v>2004</v>
      </c>
      <c r="B14" s="1" t="s">
        <v>18</v>
      </c>
      <c r="C14" s="1">
        <v>22090534</v>
      </c>
      <c r="D14">
        <v>10889871</v>
      </c>
      <c r="E14" s="1">
        <v>11200663</v>
      </c>
      <c r="F14" s="1"/>
      <c r="G14" s="1">
        <v>165</v>
      </c>
      <c r="H14" s="1">
        <v>479518</v>
      </c>
      <c r="I14" s="1">
        <v>65</v>
      </c>
      <c r="J14" s="1">
        <v>181378</v>
      </c>
      <c r="K14" s="1">
        <v>100</v>
      </c>
      <c r="L14" s="1">
        <v>298140</v>
      </c>
    </row>
    <row r="15" spans="1:12" ht="12.75">
      <c r="A15" s="1">
        <v>2004</v>
      </c>
      <c r="B15" s="1" t="s">
        <v>19</v>
      </c>
      <c r="C15" s="1">
        <v>19487213</v>
      </c>
      <c r="D15">
        <v>9527325</v>
      </c>
      <c r="E15" s="1">
        <v>9959888</v>
      </c>
      <c r="F15" s="1"/>
      <c r="G15" s="1">
        <v>134</v>
      </c>
      <c r="H15" s="1">
        <v>399257</v>
      </c>
      <c r="I15" s="1">
        <v>58</v>
      </c>
      <c r="J15" s="1">
        <v>164338</v>
      </c>
      <c r="K15" s="1">
        <v>76</v>
      </c>
      <c r="L15" s="1">
        <v>234919</v>
      </c>
    </row>
    <row r="16" spans="1:12" ht="12.75">
      <c r="A16" s="1">
        <v>2004</v>
      </c>
      <c r="B16" s="1" t="s">
        <v>20</v>
      </c>
      <c r="C16" s="1">
        <v>16487620</v>
      </c>
      <c r="D16">
        <v>7999745</v>
      </c>
      <c r="E16" s="1">
        <v>8487875</v>
      </c>
      <c r="F16" s="1"/>
      <c r="G16" s="1">
        <v>96</v>
      </c>
      <c r="H16" s="1">
        <v>296799</v>
      </c>
      <c r="I16" s="1">
        <v>31</v>
      </c>
      <c r="J16" s="1">
        <v>82160</v>
      </c>
      <c r="K16" s="1">
        <v>65</v>
      </c>
      <c r="L16" s="1">
        <v>214639</v>
      </c>
    </row>
    <row r="17" spans="1:12" ht="12.75">
      <c r="A17" s="1">
        <v>2004</v>
      </c>
      <c r="B17" s="1" t="s">
        <v>21</v>
      </c>
      <c r="C17" s="1">
        <v>12589153</v>
      </c>
      <c r="D17">
        <v>5997771</v>
      </c>
      <c r="E17" s="1">
        <v>6591382</v>
      </c>
      <c r="F17" s="1"/>
      <c r="G17" s="1">
        <v>73</v>
      </c>
      <c r="H17" s="1">
        <v>223243</v>
      </c>
      <c r="I17" s="1">
        <v>19</v>
      </c>
      <c r="J17" s="1">
        <v>64620</v>
      </c>
      <c r="K17" s="1">
        <v>54</v>
      </c>
      <c r="L17" s="1">
        <v>158623</v>
      </c>
    </row>
    <row r="18" spans="1:12" ht="12.75">
      <c r="A18" s="1">
        <v>2004</v>
      </c>
      <c r="B18" s="1" t="s">
        <v>22</v>
      </c>
      <c r="C18" s="1">
        <v>9956467</v>
      </c>
      <c r="D18">
        <v>4632949</v>
      </c>
      <c r="E18" s="1">
        <v>5323518</v>
      </c>
      <c r="F18" s="1"/>
      <c r="G18" s="1">
        <v>84</v>
      </c>
      <c r="H18" s="1">
        <v>241878</v>
      </c>
      <c r="I18" s="1">
        <v>30</v>
      </c>
      <c r="J18" s="1">
        <v>80172</v>
      </c>
      <c r="K18" s="1">
        <v>54</v>
      </c>
      <c r="L18" s="1">
        <v>161706</v>
      </c>
    </row>
    <row r="19" spans="1:12" ht="12.75">
      <c r="A19" s="1">
        <v>2004</v>
      </c>
      <c r="B19" s="1" t="s">
        <v>23</v>
      </c>
      <c r="C19" s="1">
        <v>8507005</v>
      </c>
      <c r="D19">
        <v>3794677</v>
      </c>
      <c r="E19" s="1">
        <v>4712328</v>
      </c>
      <c r="F19" s="1"/>
      <c r="G19" s="1">
        <v>101</v>
      </c>
      <c r="H19" s="1">
        <v>312908</v>
      </c>
      <c r="I19" s="1">
        <v>31</v>
      </c>
      <c r="J19" s="1">
        <v>127263</v>
      </c>
      <c r="K19" s="1">
        <v>70</v>
      </c>
      <c r="L19" s="1">
        <v>185645</v>
      </c>
    </row>
    <row r="20" spans="1:12" ht="12.75">
      <c r="A20" s="1">
        <v>2004</v>
      </c>
      <c r="B20" s="1" t="s">
        <v>24</v>
      </c>
      <c r="C20" s="1">
        <v>7410757</v>
      </c>
      <c r="D20">
        <v>3098639</v>
      </c>
      <c r="E20" s="1">
        <v>4312118</v>
      </c>
      <c r="F20" s="1"/>
      <c r="G20" s="1">
        <v>122</v>
      </c>
      <c r="H20" s="1">
        <v>364483</v>
      </c>
      <c r="I20" s="1">
        <v>41</v>
      </c>
      <c r="J20" s="1">
        <v>115150</v>
      </c>
      <c r="K20" s="1">
        <v>81</v>
      </c>
      <c r="L20" s="1">
        <v>249333</v>
      </c>
    </row>
    <row r="21" spans="1:12" ht="12.75">
      <c r="A21" s="1">
        <v>2004</v>
      </c>
      <c r="B21" s="1" t="s">
        <v>25</v>
      </c>
      <c r="C21" s="1">
        <v>5560125</v>
      </c>
      <c r="D21">
        <v>2119592</v>
      </c>
      <c r="E21" s="1">
        <v>3440533</v>
      </c>
      <c r="F21" s="1"/>
      <c r="G21" s="1">
        <v>132</v>
      </c>
      <c r="H21" s="1">
        <v>392305</v>
      </c>
      <c r="I21" s="1">
        <v>35</v>
      </c>
      <c r="J21" s="1">
        <v>93202</v>
      </c>
      <c r="K21" s="1">
        <v>97</v>
      </c>
      <c r="L21" s="1">
        <v>299103</v>
      </c>
    </row>
    <row r="22" spans="1:12" ht="12.75">
      <c r="A22" s="1">
        <v>2004</v>
      </c>
      <c r="B22" s="1" t="s">
        <v>26</v>
      </c>
      <c r="C22" s="1">
        <v>4859631</v>
      </c>
      <c r="D22">
        <v>1507873</v>
      </c>
      <c r="E22" s="1">
        <v>3351758</v>
      </c>
      <c r="F22" s="1"/>
      <c r="G22" s="1">
        <v>180</v>
      </c>
      <c r="H22" s="1">
        <v>521809</v>
      </c>
      <c r="I22" s="1">
        <v>42</v>
      </c>
      <c r="J22" s="1">
        <v>123874</v>
      </c>
      <c r="K22" s="1">
        <v>138</v>
      </c>
      <c r="L22" s="1">
        <v>397935</v>
      </c>
    </row>
    <row r="24" spans="2:8" ht="12.75">
      <c r="B24" s="9" t="s">
        <v>34</v>
      </c>
      <c r="C24" s="9"/>
      <c r="D24" s="9"/>
      <c r="E24" s="9"/>
      <c r="F24" s="9"/>
      <c r="G24" s="9"/>
      <c r="H24" s="9"/>
    </row>
    <row r="25" spans="2:8" ht="12.75">
      <c r="B25" s="10" t="s">
        <v>49</v>
      </c>
      <c r="C25" s="10"/>
      <c r="D25" s="10"/>
      <c r="E25" s="10"/>
      <c r="F25" s="10"/>
      <c r="G25" s="10"/>
      <c r="H25" s="10"/>
    </row>
    <row r="27" spans="2:8" ht="12.75">
      <c r="B27" t="str">
        <f>+B2</f>
        <v>Age</v>
      </c>
      <c r="C27" s="9" t="str">
        <f>+C2</f>
        <v>Bothsexes</v>
      </c>
      <c r="D27" s="9"/>
      <c r="E27" s="9" t="s">
        <v>30</v>
      </c>
      <c r="F27" s="9"/>
      <c r="G27" s="9" t="s">
        <v>31</v>
      </c>
      <c r="H27" s="9"/>
    </row>
    <row r="28" spans="3:8" ht="12.75">
      <c r="C28" t="s">
        <v>32</v>
      </c>
      <c r="D28" t="s">
        <v>48</v>
      </c>
      <c r="E28" t="s">
        <v>32</v>
      </c>
      <c r="F28" t="s">
        <v>48</v>
      </c>
      <c r="G28" t="s">
        <v>32</v>
      </c>
      <c r="H28" t="s">
        <v>48</v>
      </c>
    </row>
    <row r="29" spans="2:8" ht="12.75">
      <c r="B29" t="str">
        <f aca="true" t="shared" si="0" ref="B29:B46">+B5</f>
        <v> 1. Age 0-4</v>
      </c>
      <c r="C29" s="7">
        <f aca="true" t="shared" si="1" ref="C29:C46">+(H5/C5)*1000</f>
        <v>48.688951789194384</v>
      </c>
      <c r="D29" s="7">
        <f>+G5</f>
        <v>289</v>
      </c>
      <c r="E29" s="7">
        <f aca="true" t="shared" si="2" ref="E29:E46">+(J5/D5)*1000</f>
        <v>50.655598289465686</v>
      </c>
      <c r="F29" s="7">
        <f>+I5</f>
        <v>153</v>
      </c>
      <c r="G29" s="7">
        <f aca="true" t="shared" si="3" ref="G29:G46">+(L5/E5)*1000</f>
        <v>46.63113069004176</v>
      </c>
      <c r="H29" s="7">
        <f>+K5</f>
        <v>136</v>
      </c>
    </row>
    <row r="30" spans="2:8" ht="12.75">
      <c r="B30" t="str">
        <f t="shared" si="0"/>
        <v> 2. Age 5-9</v>
      </c>
      <c r="C30" s="7">
        <f t="shared" si="1"/>
        <v>32.94808231047786</v>
      </c>
      <c r="D30" s="7">
        <f aca="true" t="shared" si="4" ref="D30:H46">+G6</f>
        <v>204</v>
      </c>
      <c r="E30" s="7">
        <f t="shared" si="2"/>
        <v>35.78412149156144</v>
      </c>
      <c r="F30" s="7">
        <f t="shared" si="4"/>
        <v>109</v>
      </c>
      <c r="G30" s="7">
        <f t="shared" si="3"/>
        <v>29.977974048995915</v>
      </c>
      <c r="H30" s="7">
        <f t="shared" si="4"/>
        <v>95</v>
      </c>
    </row>
    <row r="31" spans="2:8" ht="12.75">
      <c r="B31" t="str">
        <f t="shared" si="0"/>
        <v> 3. Age 10-14</v>
      </c>
      <c r="C31" s="7">
        <f t="shared" si="1"/>
        <v>29.80786710677377</v>
      </c>
      <c r="D31" s="7">
        <f t="shared" si="4"/>
        <v>226</v>
      </c>
      <c r="E31" s="7">
        <f t="shared" si="2"/>
        <v>33.84316275508974</v>
      </c>
      <c r="F31" s="7">
        <f t="shared" si="4"/>
        <v>138</v>
      </c>
      <c r="G31" s="7">
        <f t="shared" si="3"/>
        <v>25.570250659854448</v>
      </c>
      <c r="H31" s="7">
        <f t="shared" si="4"/>
        <v>88</v>
      </c>
    </row>
    <row r="32" spans="2:8" ht="12.75">
      <c r="B32" t="str">
        <f t="shared" si="0"/>
        <v> 4. Age 15-19</v>
      </c>
      <c r="C32" s="7">
        <f t="shared" si="1"/>
        <v>21.147306583111224</v>
      </c>
      <c r="D32" s="7">
        <f t="shared" si="4"/>
        <v>137</v>
      </c>
      <c r="E32" s="7">
        <f t="shared" si="2"/>
        <v>22.434974224895715</v>
      </c>
      <c r="F32" s="7">
        <f t="shared" si="4"/>
        <v>79</v>
      </c>
      <c r="G32" s="7">
        <f t="shared" si="3"/>
        <v>19.798072479363658</v>
      </c>
      <c r="H32" s="7">
        <f t="shared" si="4"/>
        <v>58</v>
      </c>
    </row>
    <row r="33" spans="2:8" ht="12.75">
      <c r="B33" t="str">
        <f t="shared" si="0"/>
        <v> 5. Age 20-24</v>
      </c>
      <c r="C33" s="7">
        <f t="shared" si="1"/>
        <v>19.554659062920738</v>
      </c>
      <c r="D33" s="7">
        <f t="shared" si="4"/>
        <v>123</v>
      </c>
      <c r="E33" s="7">
        <f t="shared" si="2"/>
        <v>22.861896424472228</v>
      </c>
      <c r="F33" s="7">
        <f t="shared" si="4"/>
        <v>70</v>
      </c>
      <c r="G33" s="7">
        <f t="shared" si="3"/>
        <v>16.133341651836954</v>
      </c>
      <c r="H33" s="7">
        <f t="shared" si="4"/>
        <v>53</v>
      </c>
    </row>
    <row r="34" spans="2:8" ht="12.75">
      <c r="B34" t="str">
        <f t="shared" si="0"/>
        <v> 6. Age 25-29</v>
      </c>
      <c r="C34" s="7">
        <f t="shared" si="1"/>
        <v>18.757329631281962</v>
      </c>
      <c r="D34" s="7">
        <f t="shared" si="4"/>
        <v>118</v>
      </c>
      <c r="E34" s="7">
        <f t="shared" si="2"/>
        <v>16.38517225192362</v>
      </c>
      <c r="F34" s="7">
        <f t="shared" si="4"/>
        <v>58</v>
      </c>
      <c r="G34" s="7">
        <f t="shared" si="3"/>
        <v>21.192786426102227</v>
      </c>
      <c r="H34" s="7">
        <f t="shared" si="4"/>
        <v>60</v>
      </c>
    </row>
    <row r="35" spans="2:8" ht="12.75">
      <c r="B35" t="str">
        <f t="shared" si="0"/>
        <v> 7. Age 30-34</v>
      </c>
      <c r="C35" s="7">
        <f t="shared" si="1"/>
        <v>18.14312661875609</v>
      </c>
      <c r="D35" s="7">
        <f t="shared" si="4"/>
        <v>114</v>
      </c>
      <c r="E35" s="7">
        <f t="shared" si="2"/>
        <v>15.262993442477795</v>
      </c>
      <c r="F35" s="7">
        <f t="shared" si="4"/>
        <v>48</v>
      </c>
      <c r="G35" s="7">
        <f t="shared" si="3"/>
        <v>21.04619899028668</v>
      </c>
      <c r="H35" s="7">
        <f t="shared" si="4"/>
        <v>66</v>
      </c>
    </row>
    <row r="36" spans="2:8" ht="12.75">
      <c r="B36" t="str">
        <f t="shared" si="0"/>
        <v> 8. Age 35-39</v>
      </c>
      <c r="C36" s="7">
        <f t="shared" si="1"/>
        <v>17.609230935754653</v>
      </c>
      <c r="D36" s="7">
        <f t="shared" si="4"/>
        <v>127</v>
      </c>
      <c r="E36" s="7">
        <f t="shared" si="2"/>
        <v>17.311075601769453</v>
      </c>
      <c r="F36" s="7">
        <f t="shared" si="4"/>
        <v>62</v>
      </c>
      <c r="G36" s="7">
        <f t="shared" si="3"/>
        <v>17.906544864176357</v>
      </c>
      <c r="H36" s="7">
        <f t="shared" si="4"/>
        <v>65</v>
      </c>
    </row>
    <row r="37" spans="2:8" ht="12.75">
      <c r="B37" t="str">
        <f t="shared" si="0"/>
        <v> 9. Age 40-44</v>
      </c>
      <c r="C37" s="7">
        <f t="shared" si="1"/>
        <v>21.302590380775626</v>
      </c>
      <c r="D37" s="7">
        <f t="shared" si="4"/>
        <v>159</v>
      </c>
      <c r="E37" s="7">
        <f t="shared" si="2"/>
        <v>22.301345620111324</v>
      </c>
      <c r="F37" s="7">
        <f t="shared" si="4"/>
        <v>77</v>
      </c>
      <c r="G37" s="7">
        <f t="shared" si="3"/>
        <v>20.321226282772066</v>
      </c>
      <c r="H37" s="7">
        <f t="shared" si="4"/>
        <v>82</v>
      </c>
    </row>
    <row r="38" spans="2:8" ht="12.75">
      <c r="B38" t="str">
        <f t="shared" si="0"/>
        <v>10. Age 45-49</v>
      </c>
      <c r="C38" s="7">
        <f t="shared" si="1"/>
        <v>21.70694470310224</v>
      </c>
      <c r="D38" s="7">
        <f t="shared" si="4"/>
        <v>165</v>
      </c>
      <c r="E38" s="7">
        <f t="shared" si="2"/>
        <v>16.655661026654954</v>
      </c>
      <c r="F38" s="7">
        <f t="shared" si="4"/>
        <v>65</v>
      </c>
      <c r="G38" s="7">
        <f t="shared" si="3"/>
        <v>26.618067162631355</v>
      </c>
      <c r="H38" s="7">
        <f t="shared" si="4"/>
        <v>100</v>
      </c>
    </row>
    <row r="39" spans="2:8" ht="12.75">
      <c r="B39" t="str">
        <f t="shared" si="0"/>
        <v>11. Age 50-54</v>
      </c>
      <c r="C39" s="7">
        <f t="shared" si="1"/>
        <v>20.48815292366333</v>
      </c>
      <c r="D39" s="7">
        <f t="shared" si="4"/>
        <v>134</v>
      </c>
      <c r="E39" s="7">
        <f t="shared" si="2"/>
        <v>17.249122917503076</v>
      </c>
      <c r="F39" s="7">
        <f t="shared" si="4"/>
        <v>58</v>
      </c>
      <c r="G39" s="7">
        <f t="shared" si="3"/>
        <v>23.586510209753364</v>
      </c>
      <c r="H39" s="7">
        <f t="shared" si="4"/>
        <v>76</v>
      </c>
    </row>
    <row r="40" spans="2:8" ht="12.75">
      <c r="B40" t="str">
        <f t="shared" si="0"/>
        <v>12. Age 55-59</v>
      </c>
      <c r="C40" s="7">
        <f t="shared" si="1"/>
        <v>18.00132463023772</v>
      </c>
      <c r="D40" s="7">
        <f t="shared" si="4"/>
        <v>96</v>
      </c>
      <c r="E40" s="7">
        <f t="shared" si="2"/>
        <v>10.270327366684814</v>
      </c>
      <c r="F40" s="7">
        <f t="shared" si="4"/>
        <v>31</v>
      </c>
      <c r="G40" s="7">
        <f t="shared" si="3"/>
        <v>25.287719246572316</v>
      </c>
      <c r="H40" s="7">
        <f t="shared" si="4"/>
        <v>65</v>
      </c>
    </row>
    <row r="41" spans="2:8" ht="12.75">
      <c r="B41" t="str">
        <f t="shared" si="0"/>
        <v>13. Age 60-64</v>
      </c>
      <c r="C41" s="7">
        <f t="shared" si="1"/>
        <v>17.732964243106743</v>
      </c>
      <c r="D41" s="7">
        <f t="shared" si="4"/>
        <v>73</v>
      </c>
      <c r="E41" s="7">
        <f t="shared" si="2"/>
        <v>10.774002541944332</v>
      </c>
      <c r="F41" s="7">
        <f t="shared" si="4"/>
        <v>19</v>
      </c>
      <c r="G41" s="7">
        <f t="shared" si="3"/>
        <v>24.065211210638374</v>
      </c>
      <c r="H41" s="7">
        <f t="shared" si="4"/>
        <v>54</v>
      </c>
    </row>
    <row r="42" spans="2:8" ht="12.75">
      <c r="B42" t="str">
        <f t="shared" si="0"/>
        <v>14. Age 65-69</v>
      </c>
      <c r="C42" s="7">
        <f t="shared" si="1"/>
        <v>24.293557142307606</v>
      </c>
      <c r="D42" s="7">
        <f t="shared" si="4"/>
        <v>84</v>
      </c>
      <c r="E42" s="7">
        <f t="shared" si="2"/>
        <v>17.304744774872333</v>
      </c>
      <c r="F42" s="7">
        <f t="shared" si="4"/>
        <v>30</v>
      </c>
      <c r="G42" s="7">
        <f t="shared" si="3"/>
        <v>30.375777822109363</v>
      </c>
      <c r="H42" s="7">
        <f t="shared" si="4"/>
        <v>54</v>
      </c>
    </row>
    <row r="43" spans="2:8" ht="12.75">
      <c r="B43" t="str">
        <f t="shared" si="0"/>
        <v>15. Age 70-74</v>
      </c>
      <c r="C43" s="7">
        <f t="shared" si="1"/>
        <v>36.78239286329325</v>
      </c>
      <c r="D43" s="7">
        <f t="shared" si="4"/>
        <v>101</v>
      </c>
      <c r="E43" s="7">
        <f t="shared" si="2"/>
        <v>33.53724177314697</v>
      </c>
      <c r="F43" s="7">
        <f t="shared" si="4"/>
        <v>31</v>
      </c>
      <c r="G43" s="7">
        <f t="shared" si="3"/>
        <v>39.39560234347015</v>
      </c>
      <c r="H43" s="7">
        <f t="shared" si="4"/>
        <v>70</v>
      </c>
    </row>
    <row r="44" spans="2:8" ht="12.75">
      <c r="B44" t="str">
        <f t="shared" si="0"/>
        <v>16. Age 75-79</v>
      </c>
      <c r="C44" s="7">
        <f t="shared" si="1"/>
        <v>49.182964709273286</v>
      </c>
      <c r="D44" s="7">
        <f t="shared" si="4"/>
        <v>122</v>
      </c>
      <c r="E44" s="7">
        <f t="shared" si="2"/>
        <v>37.161476377209475</v>
      </c>
      <c r="F44" s="7">
        <f t="shared" si="4"/>
        <v>41</v>
      </c>
      <c r="G44" s="7">
        <f t="shared" si="3"/>
        <v>57.82146963510739</v>
      </c>
      <c r="H44" s="7">
        <f t="shared" si="4"/>
        <v>81</v>
      </c>
    </row>
    <row r="45" spans="2:8" ht="12.75">
      <c r="B45" t="str">
        <f t="shared" si="0"/>
        <v>17. Age 80-84</v>
      </c>
      <c r="C45" s="7">
        <f t="shared" si="1"/>
        <v>70.5568669769115</v>
      </c>
      <c r="D45" s="7">
        <f t="shared" si="4"/>
        <v>132</v>
      </c>
      <c r="E45" s="7">
        <f t="shared" si="2"/>
        <v>43.97167001951318</v>
      </c>
      <c r="F45" s="7">
        <f t="shared" si="4"/>
        <v>35</v>
      </c>
      <c r="G45" s="7">
        <f t="shared" si="3"/>
        <v>86.93507662911531</v>
      </c>
      <c r="H45" s="7">
        <f t="shared" si="4"/>
        <v>97</v>
      </c>
    </row>
    <row r="46" spans="2:8" ht="12.75">
      <c r="B46" t="str">
        <f t="shared" si="0"/>
        <v>18. Age 85+</v>
      </c>
      <c r="C46" s="7">
        <f t="shared" si="1"/>
        <v>107.37625963782024</v>
      </c>
      <c r="D46" s="7">
        <f t="shared" si="4"/>
        <v>180</v>
      </c>
      <c r="E46" s="7">
        <f t="shared" si="2"/>
        <v>82.15148092710726</v>
      </c>
      <c r="F46" s="7">
        <f t="shared" si="4"/>
        <v>42</v>
      </c>
      <c r="G46" s="7">
        <f t="shared" si="3"/>
        <v>118.7242635058975</v>
      </c>
      <c r="H46" s="7">
        <f t="shared" si="4"/>
        <v>138</v>
      </c>
    </row>
  </sheetData>
  <mergeCells count="10">
    <mergeCell ref="C1:E1"/>
    <mergeCell ref="G1:L1"/>
    <mergeCell ref="G2:H2"/>
    <mergeCell ref="I2:J2"/>
    <mergeCell ref="K2:L2"/>
    <mergeCell ref="B24:H24"/>
    <mergeCell ref="B25:H25"/>
    <mergeCell ref="E27:F27"/>
    <mergeCell ref="G27:H27"/>
    <mergeCell ref="C27:D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eyx5</cp:lastModifiedBy>
  <dcterms:created xsi:type="dcterms:W3CDTF">2006-12-13T16:42:01Z</dcterms:created>
  <dcterms:modified xsi:type="dcterms:W3CDTF">2008-01-08T16:54:49Z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SIP_Label_7b94a7b8-f06c-4dfe-bdcc-9b548fd58c31_Enabl">
    <vt:lpwstr>True</vt:lpwstr>
  </property>
  <property fmtid="{D5CDD505-2E9C-101B-9397-08002B2CF9AE}" pid="4" name="MSIP_Label_7b94a7b8-f06c-4dfe-bdcc-9b548fd58c31_Site">
    <vt:lpwstr>9ce70869-60db-44fd-abe8-d2767077fc8f</vt:lpwstr>
  </property>
  <property fmtid="{D5CDD505-2E9C-101B-9397-08002B2CF9AE}" pid="5" name="MSIP_Label_7b94a7b8-f06c-4dfe-bdcc-9b548fd58c31_Own">
    <vt:lpwstr>AHB-SIT-AIP-Cloud@cdc.gov</vt:lpwstr>
  </property>
  <property fmtid="{D5CDD505-2E9C-101B-9397-08002B2CF9AE}" pid="6" name="MSIP_Label_7b94a7b8-f06c-4dfe-bdcc-9b548fd58c31_SetDa">
    <vt:lpwstr>2019-04-25T23:15:05.8235609Z</vt:lpwstr>
  </property>
  <property fmtid="{D5CDD505-2E9C-101B-9397-08002B2CF9AE}" pid="7" name="MSIP_Label_7b94a7b8-f06c-4dfe-bdcc-9b548fd58c31_Na">
    <vt:lpwstr>General</vt:lpwstr>
  </property>
  <property fmtid="{D5CDD505-2E9C-101B-9397-08002B2CF9AE}" pid="8" name="MSIP_Label_7b94a7b8-f06c-4dfe-bdcc-9b548fd58c31_Applicati">
    <vt:lpwstr>Microsoft Azure Information Protection</vt:lpwstr>
  </property>
  <property fmtid="{D5CDD505-2E9C-101B-9397-08002B2CF9AE}" pid="9" name="MSIP_Label_7b94a7b8-f06c-4dfe-bdcc-9b548fd58c31_Extended_MSFT_Meth">
    <vt:lpwstr>Automatic</vt:lpwstr>
  </property>
  <property fmtid="{D5CDD505-2E9C-101B-9397-08002B2CF9AE}" pid="10" name="Sensitivi">
    <vt:lpwstr>General</vt:lpwstr>
  </property>
</Properties>
</file>