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<sst xmlns="http://schemas.openxmlformats.org/spreadsheetml/2006/main" count="1996" uniqueCount="458">
  <si>
    <t>Female</t>
  </si>
  <si>
    <t xml:space="preserve">Septicemia </t>
  </si>
  <si>
    <t xml:space="preserve">Human immunodeficiency virus (HIV) disease </t>
  </si>
  <si>
    <t xml:space="preserve">Malignant neoplasms </t>
  </si>
  <si>
    <t xml:space="preserve">Diabetes mellitus </t>
  </si>
  <si>
    <t xml:space="preserve">Alzheimers disease </t>
  </si>
  <si>
    <t xml:space="preserve">Diseases of heart </t>
  </si>
  <si>
    <t xml:space="preserve">Cerebrovascular diseases </t>
  </si>
  <si>
    <t xml:space="preserve">Atherosclerosis </t>
  </si>
  <si>
    <t xml:space="preserve">Influenza and pneumonia </t>
  </si>
  <si>
    <t xml:space="preserve">Chronic lower respiratory diseases </t>
  </si>
  <si>
    <t xml:space="preserve">Chronic liver disease and cirrhosis </t>
  </si>
  <si>
    <t xml:space="preserve">Nephritis, nephrotic syndrome and nephrosis </t>
  </si>
  <si>
    <t>Chronic glomerulonephritis, nephritis and nephritis not specified as acute or chronic and renal sclerosis unspecified</t>
  </si>
  <si>
    <t xml:space="preserve">Accidents (unintentional injuries) </t>
  </si>
  <si>
    <t xml:space="preserve">Intentional self-harm (suicide) </t>
  </si>
  <si>
    <t xml:space="preserve">Assault (homicide) </t>
  </si>
  <si>
    <t>Table 1. Final and preliminary comparability ratios for 113 selected causes of death</t>
  </si>
  <si>
    <t>Number of deaths allocated according to</t>
  </si>
  <si>
    <t>Final comparability ratio</t>
  </si>
  <si>
    <t>Preliminary comparability ratio, as published</t>
  </si>
  <si>
    <t>Percent difference preliminary vs. final</t>
  </si>
  <si>
    <t>List number</t>
  </si>
  <si>
    <t>Cause of death</t>
  </si>
  <si>
    <t>ICD-10</t>
  </si>
  <si>
    <t>ICD-9</t>
  </si>
  <si>
    <t>001</t>
  </si>
  <si>
    <t>Salmonella infections</t>
  </si>
  <si>
    <t>002</t>
  </si>
  <si>
    <t>Shigellosis and amebiasis</t>
  </si>
  <si>
    <t>*</t>
  </si>
  <si>
    <t>003</t>
  </si>
  <si>
    <t>Certain other intestinal infections</t>
  </si>
  <si>
    <t>004</t>
  </si>
  <si>
    <t>Tuberculosis</t>
  </si>
  <si>
    <t>005</t>
  </si>
  <si>
    <t>Respiratory tuberculosis</t>
  </si>
  <si>
    <t>006</t>
  </si>
  <si>
    <t>Other tuberculosis</t>
  </si>
  <si>
    <t>007</t>
  </si>
  <si>
    <t>Whooping cough</t>
  </si>
  <si>
    <t>008</t>
  </si>
  <si>
    <t>Scarlet fever and erysipelas</t>
  </si>
  <si>
    <t>009</t>
  </si>
  <si>
    <t>Meningococcal infection</t>
  </si>
  <si>
    <t>010</t>
  </si>
  <si>
    <t>Septicemia</t>
  </si>
  <si>
    <t>011</t>
  </si>
  <si>
    <t>Syphilis</t>
  </si>
  <si>
    <t>012</t>
  </si>
  <si>
    <t>Acute poliomyelitis</t>
  </si>
  <si>
    <t>013</t>
  </si>
  <si>
    <t>Arthropod-borne viral encephalitis</t>
  </si>
  <si>
    <t>014</t>
  </si>
  <si>
    <t>Measles</t>
  </si>
  <si>
    <t>015</t>
  </si>
  <si>
    <t>Viral hepatitis</t>
  </si>
  <si>
    <t>016</t>
  </si>
  <si>
    <t>Human immunodeficiency virus (HIV) disease</t>
  </si>
  <si>
    <t>017</t>
  </si>
  <si>
    <t>Malaria</t>
  </si>
  <si>
    <t>018</t>
  </si>
  <si>
    <t>Other and unspecified infectious and parasitic diseases and their sequelae</t>
  </si>
  <si>
    <t>019</t>
  </si>
  <si>
    <t>Malignant neoplasms</t>
  </si>
  <si>
    <t>020</t>
  </si>
  <si>
    <t>Malignant neoplasms of lip, oral cavity and pharynx</t>
  </si>
  <si>
    <t>021</t>
  </si>
  <si>
    <t>Malignant neoplasm of esophagus</t>
  </si>
  <si>
    <t>022</t>
  </si>
  <si>
    <t>Malignant neoplasm of stomach</t>
  </si>
  <si>
    <t>023</t>
  </si>
  <si>
    <t>Malignant neoplasms of colon, rectum and anus</t>
  </si>
  <si>
    <t>024</t>
  </si>
  <si>
    <t>Malignant neoplasms of liver and intrahepatic bile ducts</t>
  </si>
  <si>
    <t>025</t>
  </si>
  <si>
    <t>Malignant neoplasm of pancreas</t>
  </si>
  <si>
    <t>026</t>
  </si>
  <si>
    <t>Malignant neoplasm of larynx</t>
  </si>
  <si>
    <t>027</t>
  </si>
  <si>
    <t>Malignant neoplasms of trachea, bronchus and lung</t>
  </si>
  <si>
    <t>028</t>
  </si>
  <si>
    <t>Malignant melanoma of skin</t>
  </si>
  <si>
    <t>029</t>
  </si>
  <si>
    <t>Malignant neoplasm of breast</t>
  </si>
  <si>
    <t>030</t>
  </si>
  <si>
    <t>Malignant neoplasm of cervix uteri</t>
  </si>
  <si>
    <t>031</t>
  </si>
  <si>
    <t>Malignant neoplasms of corpus uteri and uterus, part unspecified</t>
  </si>
  <si>
    <t>032</t>
  </si>
  <si>
    <t>Malignant neoplasm of ovary</t>
  </si>
  <si>
    <t>033</t>
  </si>
  <si>
    <t>Malignant neoplasm of prostate</t>
  </si>
  <si>
    <t>034</t>
  </si>
  <si>
    <t>Malignant neoplasms of kidney and renal pelvis</t>
  </si>
  <si>
    <t>035</t>
  </si>
  <si>
    <t>Malignant neoplasm of bladder</t>
  </si>
  <si>
    <t>036</t>
  </si>
  <si>
    <t>Malignant neoplasms of meninges, brain and other parts of central nervous system</t>
  </si>
  <si>
    <t>037</t>
  </si>
  <si>
    <t>Malignant neoplasms of lymphoid, hematopoietic and related tissue</t>
  </si>
  <si>
    <t>038</t>
  </si>
  <si>
    <t>Hodgkin’s disease</t>
  </si>
  <si>
    <t>039</t>
  </si>
  <si>
    <t>Non-Hodgkin’s lymphoma</t>
  </si>
  <si>
    <t>040</t>
  </si>
  <si>
    <t>Leukemia</t>
  </si>
  <si>
    <t>041</t>
  </si>
  <si>
    <t>Multiple myeloma and immunoproliferative neoplasms</t>
  </si>
  <si>
    <t>042</t>
  </si>
  <si>
    <t>Other and unspecified malignant neoplasms of lymphoid, hematopoietic and related tissue</t>
  </si>
  <si>
    <t>043</t>
  </si>
  <si>
    <t>All other and unspecified malignant neoplasms</t>
  </si>
  <si>
    <t>044</t>
  </si>
  <si>
    <t>In situ neoplasms, benign neoplasms and neoplasms of uncertain or unknown behavior</t>
  </si>
  <si>
    <t>045</t>
  </si>
  <si>
    <t>Anemias</t>
  </si>
  <si>
    <t>046</t>
  </si>
  <si>
    <t>Diabetes mellitus</t>
  </si>
  <si>
    <t>047</t>
  </si>
  <si>
    <t>Nutritional deficiencies</t>
  </si>
  <si>
    <t>048</t>
  </si>
  <si>
    <t>Malnutrition</t>
  </si>
  <si>
    <t>049</t>
  </si>
  <si>
    <t>Other nutritional deficiencies</t>
  </si>
  <si>
    <t>050</t>
  </si>
  <si>
    <t>Meningitis</t>
  </si>
  <si>
    <t>051</t>
  </si>
  <si>
    <t>Parkinson's disease</t>
  </si>
  <si>
    <t>052</t>
  </si>
  <si>
    <t>Alzheimer's disease</t>
  </si>
  <si>
    <t>053</t>
  </si>
  <si>
    <t>Major cardiovascular diseases</t>
  </si>
  <si>
    <t>054</t>
  </si>
  <si>
    <t>Diseases of heart</t>
  </si>
  <si>
    <t>055</t>
  </si>
  <si>
    <t>Acute rheumatic fever and chronic rheumatic heart diseases</t>
  </si>
  <si>
    <t>056</t>
  </si>
  <si>
    <t>Hypertensive heart disease</t>
  </si>
  <si>
    <t>057</t>
  </si>
  <si>
    <t>Hypertensive heart and renal disease</t>
  </si>
  <si>
    <t>058</t>
  </si>
  <si>
    <t>Ischemic heart diseases</t>
  </si>
  <si>
    <t>059</t>
  </si>
  <si>
    <t>Acute myocardial infarction</t>
  </si>
  <si>
    <t>060</t>
  </si>
  <si>
    <t>Other acute ischemic heart diseases</t>
  </si>
  <si>
    <t>061</t>
  </si>
  <si>
    <t>Other forms of chronic ischemic heart disease</t>
  </si>
  <si>
    <t>062</t>
  </si>
  <si>
    <t>Atherosclerotic cardiovascular disease, so described</t>
  </si>
  <si>
    <t>063</t>
  </si>
  <si>
    <t>All other forms of chronic ischemic heart disease</t>
  </si>
  <si>
    <t>064</t>
  </si>
  <si>
    <t>Other heart diseases</t>
  </si>
  <si>
    <t>065</t>
  </si>
  <si>
    <t>Acute and subacute endocarditis</t>
  </si>
  <si>
    <t>066</t>
  </si>
  <si>
    <t>Diseases of pericardium and acute myocarditis</t>
  </si>
  <si>
    <t>067</t>
  </si>
  <si>
    <t>Heart failure</t>
  </si>
  <si>
    <t>068</t>
  </si>
  <si>
    <t>All other forms of heart disease</t>
  </si>
  <si>
    <t>069</t>
  </si>
  <si>
    <t>Essential (primary) hypertension and hypertensive renal disease</t>
  </si>
  <si>
    <t>070</t>
  </si>
  <si>
    <t>Cerebrovascular diseases</t>
  </si>
  <si>
    <t>071</t>
  </si>
  <si>
    <t>Atherosclerosis</t>
  </si>
  <si>
    <t>072</t>
  </si>
  <si>
    <t>Other diseases of circulatory system</t>
  </si>
  <si>
    <t>073</t>
  </si>
  <si>
    <t>Aortic aneurysm and dissection</t>
  </si>
  <si>
    <t>074</t>
  </si>
  <si>
    <t>Other diseases of arteries, arterioles and capillaries</t>
  </si>
  <si>
    <t>075</t>
  </si>
  <si>
    <t>Other disorders of circulatory system</t>
  </si>
  <si>
    <t>076</t>
  </si>
  <si>
    <t>Influenza and pneumonia</t>
  </si>
  <si>
    <t>077</t>
  </si>
  <si>
    <t>Influenza</t>
  </si>
  <si>
    <t>078</t>
  </si>
  <si>
    <t>Pneumonia</t>
  </si>
  <si>
    <t>079</t>
  </si>
  <si>
    <t>Other acute lower respiratory infections</t>
  </si>
  <si>
    <t>080</t>
  </si>
  <si>
    <t>Acute bronchitis and bronchiolitis</t>
  </si>
  <si>
    <t>081</t>
  </si>
  <si>
    <t>Unspecified acute lower respiratory infection</t>
  </si>
  <si>
    <t>082</t>
  </si>
  <si>
    <t>Chronic lower respiratory diseases</t>
  </si>
  <si>
    <t>083</t>
  </si>
  <si>
    <t>Bronchitis, chronic and unspecified</t>
  </si>
  <si>
    <t>084</t>
  </si>
  <si>
    <t>Emphysema</t>
  </si>
  <si>
    <t>085</t>
  </si>
  <si>
    <t>Asthma</t>
  </si>
  <si>
    <t>086</t>
  </si>
  <si>
    <t>Other chronic lower respiratory diseases</t>
  </si>
  <si>
    <t>087</t>
  </si>
  <si>
    <t>Pneumoconioses and chemical effects</t>
  </si>
  <si>
    <t>088</t>
  </si>
  <si>
    <t>Pneumonitis due to solids and liquids</t>
  </si>
  <si>
    <t>089</t>
  </si>
  <si>
    <t>Other diseases of respiratory system</t>
  </si>
  <si>
    <t>090</t>
  </si>
  <si>
    <t>Peptic ulcer</t>
  </si>
  <si>
    <t>091</t>
  </si>
  <si>
    <t>Diseases of appendix</t>
  </si>
  <si>
    <t>092</t>
  </si>
  <si>
    <t>Hernia</t>
  </si>
  <si>
    <t>093</t>
  </si>
  <si>
    <t>Chronic liver disease and cirrhosis</t>
  </si>
  <si>
    <t>094</t>
  </si>
  <si>
    <t>Alcoholic liver disease</t>
  </si>
  <si>
    <t>095</t>
  </si>
  <si>
    <t>Other chronic liver disease and cirrhosis</t>
  </si>
  <si>
    <t>096</t>
  </si>
  <si>
    <t>Cholelithiasis and other disorders of gallbladder</t>
  </si>
  <si>
    <t>097</t>
  </si>
  <si>
    <t>Nephritis, nephrotic syndrome and nephrosis</t>
  </si>
  <si>
    <t>098</t>
  </si>
  <si>
    <t>Acute and rapidly progressive nephritic and nephrotic syndrome</t>
  </si>
  <si>
    <t>099</t>
  </si>
  <si>
    <t>100</t>
  </si>
  <si>
    <t>Renal failure</t>
  </si>
  <si>
    <t>101</t>
  </si>
  <si>
    <t>Other disorders of kidney</t>
  </si>
  <si>
    <t>102</t>
  </si>
  <si>
    <t>Infections of kidney</t>
  </si>
  <si>
    <t>103</t>
  </si>
  <si>
    <t>Hyperplasia of prostate</t>
  </si>
  <si>
    <t>104</t>
  </si>
  <si>
    <t>Inflammatory diseases of female pelvic organs</t>
  </si>
  <si>
    <t>105</t>
  </si>
  <si>
    <t>Pregnancy, childbirth and the puerperium</t>
  </si>
  <si>
    <t>106</t>
  </si>
  <si>
    <t>Pregnancy with abortive outcome</t>
  </si>
  <si>
    <t>107</t>
  </si>
  <si>
    <t>Other complications of pregnancy, childbirth and the puerperium</t>
  </si>
  <si>
    <t>108</t>
  </si>
  <si>
    <t>Certain conditions originating in the perinatal period</t>
  </si>
  <si>
    <t>109</t>
  </si>
  <si>
    <t>Congenital malformations, deformations and chromosomal abnormalities</t>
  </si>
  <si>
    <t>110</t>
  </si>
  <si>
    <t>Symptoms, signs and abnormal clinical and laboratory findings, not elsewhere classified</t>
  </si>
  <si>
    <t>111</t>
  </si>
  <si>
    <t>All other diseases (Residual)</t>
  </si>
  <si>
    <t>112</t>
  </si>
  <si>
    <t>Accidents (unintentional injuries)</t>
  </si>
  <si>
    <t>113</t>
  </si>
  <si>
    <t>Transport accidents</t>
  </si>
  <si>
    <t>114</t>
  </si>
  <si>
    <t>Motor vehicle accidents</t>
  </si>
  <si>
    <t>115</t>
  </si>
  <si>
    <t>Other land transport accidents</t>
  </si>
  <si>
    <t>116</t>
  </si>
  <si>
    <t>Water, air and space, and other and unspecified transport accidents and their sequelae</t>
  </si>
  <si>
    <t>117</t>
  </si>
  <si>
    <t>Nontransport accidents</t>
  </si>
  <si>
    <t>118</t>
  </si>
  <si>
    <t>Falls</t>
  </si>
  <si>
    <t>119</t>
  </si>
  <si>
    <t>Accidental discharge of firearms</t>
  </si>
  <si>
    <t>120</t>
  </si>
  <si>
    <t>Accidental drowning and submersion</t>
  </si>
  <si>
    <t>121</t>
  </si>
  <si>
    <t>Accidental exposure to smoke, fire and flames</t>
  </si>
  <si>
    <t>122</t>
  </si>
  <si>
    <t>Accidental poisoning and exposure to noxious substances</t>
  </si>
  <si>
    <t>123</t>
  </si>
  <si>
    <t>Other and unspecified nontransport accidents and their sequelae</t>
  </si>
  <si>
    <t>124</t>
  </si>
  <si>
    <t>Intentional self-harm (suicide)</t>
  </si>
  <si>
    <t>125</t>
  </si>
  <si>
    <t>Intentional self-harm (suicide) by discharge of firearms</t>
  </si>
  <si>
    <t>126</t>
  </si>
  <si>
    <t>Intentional self-harm (suicide) by other and unspecified means and their sequelae</t>
  </si>
  <si>
    <t>127</t>
  </si>
  <si>
    <t>Assault (homicide)</t>
  </si>
  <si>
    <t>128</t>
  </si>
  <si>
    <t>Assault (homicide) by discharge of firearms</t>
  </si>
  <si>
    <t>129</t>
  </si>
  <si>
    <t>Assault (homicide) by other and unspecified means and their sequelae</t>
  </si>
  <si>
    <t>130</t>
  </si>
  <si>
    <t>Legal intervention</t>
  </si>
  <si>
    <t>131</t>
  </si>
  <si>
    <t>Events of undetermined intent</t>
  </si>
  <si>
    <t>132</t>
  </si>
  <si>
    <t>Discharge of firearms, undetermined intent</t>
  </si>
  <si>
    <t>133</t>
  </si>
  <si>
    <t>Other and unspecified events of undetermined intent and their sequelae</t>
  </si>
  <si>
    <t>134</t>
  </si>
  <si>
    <t>Operations of war and their sequelae</t>
  </si>
  <si>
    <t>135</t>
  </si>
  <si>
    <t>Complications of medical and surgical care</t>
  </si>
  <si>
    <t>Table 2. Final and preliminary comparability ratios for 130 selected causes of infant death</t>
  </si>
  <si>
    <t>Certain infectious and parasitic diseases</t>
  </si>
  <si>
    <t>Certain intestinal infectious diseases</t>
  </si>
  <si>
    <t>Diarrhea and gastroenteritis of infectious origin</t>
  </si>
  <si>
    <t>–</t>
  </si>
  <si>
    <t>Tetanus</t>
  </si>
  <si>
    <t>Diphtheria</t>
  </si>
  <si>
    <t>Congenital syphilis</t>
  </si>
  <si>
    <t>Gonococcal infection</t>
  </si>
  <si>
    <t>Viral diseases</t>
  </si>
  <si>
    <t>Varicella (chickenpox)</t>
  </si>
  <si>
    <t>Mumps</t>
  </si>
  <si>
    <t>Other and unspecified viral diseases</t>
  </si>
  <si>
    <t>Candidiasis</t>
  </si>
  <si>
    <t>Pneumocystosis</t>
  </si>
  <si>
    <t>All other and unspecified infectious and parasitic diseases</t>
  </si>
  <si>
    <t>Neoplasms</t>
  </si>
  <si>
    <t>Hodgkin's disease and non-Hodgkin's lymphomas</t>
  </si>
  <si>
    <t>Other and unspecified malignant neoplasms</t>
  </si>
  <si>
    <t>Diseases of the blood and blood-forming organs and certain disorders involving the immune mechanism</t>
  </si>
  <si>
    <t>Hemorrhagic conditions and other diseases of blood and blood-forming organs</t>
  </si>
  <si>
    <t>Certain disorders involving the immune mechanism</t>
  </si>
  <si>
    <t>Endocrine, nutritional and metabolic diseases</t>
  </si>
  <si>
    <t>Short stature, not elsewhere classified</t>
  </si>
  <si>
    <t>Cystic fibrosis</t>
  </si>
  <si>
    <t>Volume depletion, disorders of fluid, electrolyte and acid-base balance</t>
  </si>
  <si>
    <t>All other endocrine, nutritional and metabolic diseases</t>
  </si>
  <si>
    <t>Diseases of the nervous system</t>
  </si>
  <si>
    <t>Infantile spinal muscular atrophy, type I (Werdnig-Hoffman)</t>
  </si>
  <si>
    <t>Infantile cerebral palsy</t>
  </si>
  <si>
    <t>Anoxic brain damage, not elsewhere classified</t>
  </si>
  <si>
    <t>Other diseases of nervous system</t>
  </si>
  <si>
    <t>Diseases of the ear and mastoid process</t>
  </si>
  <si>
    <t>Diseases of the circulatory system</t>
  </si>
  <si>
    <t>Pulmonary heart disease and diseases of pulmonary circulation</t>
  </si>
  <si>
    <t>Pericarditis, endocarditis and myocarditis</t>
  </si>
  <si>
    <t>Cardiomyopathy</t>
  </si>
  <si>
    <t>Cardiac arrest</t>
  </si>
  <si>
    <t>All other diseases of circulatory system</t>
  </si>
  <si>
    <t>Diseases of the respiratory system</t>
  </si>
  <si>
    <t>Acute upper respiratory infections</t>
  </si>
  <si>
    <t>Acute bronchitis and acute bronchiolitis</t>
  </si>
  <si>
    <t>Other and unspecified diseases of respiratory system</t>
  </si>
  <si>
    <t>Diseases of the digestive system</t>
  </si>
  <si>
    <t>Gastritis, duodenitis, and noninfective enteritis and colitis</t>
  </si>
  <si>
    <t>Hernia of abdominal cavity and intestinal obstruction without hernia</t>
  </si>
  <si>
    <t>All other and unspecified diseases of digestive system</t>
  </si>
  <si>
    <t>Diseases of the genitourinary system</t>
  </si>
  <si>
    <t>Renal failure and other disorders of kidney</t>
  </si>
  <si>
    <t>Other and unspecified diseases of genitourinary system</t>
  </si>
  <si>
    <t>Newborn affected by maternal factors and by complications of pregnancy, labor and delivery</t>
  </si>
  <si>
    <t>Newborn affected by maternal hypertensive disorders</t>
  </si>
  <si>
    <t>Newborn affected by other maternal conditions which may be unrelated to present pregnancy</t>
  </si>
  <si>
    <t>Newborn affected by maternal complications of pregnancy</t>
  </si>
  <si>
    <t>Newborn affected by incompetent cervix</t>
  </si>
  <si>
    <t>Newborn affected by premature rupture of membranes</t>
  </si>
  <si>
    <t>Newborn affected by multiple pregnancy</t>
  </si>
  <si>
    <t>Newborn affected by other maternal complications of pregnancy</t>
  </si>
  <si>
    <t>Newborn affected by complications of placenta, cord and membranes</t>
  </si>
  <si>
    <t>Newborn affected by complications involving placenta</t>
  </si>
  <si>
    <t>Newborn affected by complications involving cord</t>
  </si>
  <si>
    <t>Newborn affected by chorioamnionitis</t>
  </si>
  <si>
    <t>Newborn affected by other and unspecified abnormalities of membranes</t>
  </si>
  <si>
    <t>Newborn affected by other complications of labor and delivery</t>
  </si>
  <si>
    <t>Newborn affected by noxious influences transmitted via placenta or breast milk</t>
  </si>
  <si>
    <t>Disorders related to length of gestation and fetal malnutrition</t>
  </si>
  <si>
    <t>Slow fetal growth and fetal malnutrition</t>
  </si>
  <si>
    <t>Disorders related to short gestation and low birth weight, not elsewhere classified</t>
  </si>
  <si>
    <t>Extremely low birth weight or extreme immaturity</t>
  </si>
  <si>
    <t>Other low birth weight or preterm</t>
  </si>
  <si>
    <t>Disorders related to long gestation and high birth weight</t>
  </si>
  <si>
    <t>Birth trauma</t>
  </si>
  <si>
    <t>Intrauterine hypoxia and birth asphyxia</t>
  </si>
  <si>
    <t>Intrauterine hypoxia</t>
  </si>
  <si>
    <t>Birth asphyxia</t>
  </si>
  <si>
    <t>Respiratory distress of newborn</t>
  </si>
  <si>
    <t>Other respiratory conditions originating in the perinatal period</t>
  </si>
  <si>
    <t>Congenital pneumonia</t>
  </si>
  <si>
    <t>Neonatal aspiration syndromes</t>
  </si>
  <si>
    <t>Interstitial emphysema and related conditions originating in the perinatal period</t>
  </si>
  <si>
    <t>Pulmonary hemorrhage originating in the perinatal period</t>
  </si>
  <si>
    <t>Chronic respiratory disease originating in the perinatal period</t>
  </si>
  <si>
    <t>Atelectasis</t>
  </si>
  <si>
    <t>All other respiratory conditions originating in the perinatal period</t>
  </si>
  <si>
    <t>Infections specific to the perinatal period</t>
  </si>
  <si>
    <t>Bacterial sepsis of newborn</t>
  </si>
  <si>
    <t>Omphalitis of newborn with or without mild hemorrhage</t>
  </si>
  <si>
    <t>All other infections specific to the perinatal period</t>
  </si>
  <si>
    <t>Hemorrhagic and hematological disorders of newborn</t>
  </si>
  <si>
    <t>Neonatal hemorrhage</t>
  </si>
  <si>
    <t>Hemorrhagic disease of newborn</t>
  </si>
  <si>
    <t>Hemolytic disease of newborn due to isoimmunization and other perinatal jaundice</t>
  </si>
  <si>
    <t>Hematological disorders</t>
  </si>
  <si>
    <t>Syndrome of infant of a diabetic mother and neonatal diabetes mellitus</t>
  </si>
  <si>
    <t>Necrotizing enterocolitis of newborn</t>
  </si>
  <si>
    <t>Hydrops fetalis not due to hemolytic disease</t>
  </si>
  <si>
    <t>Other perinatal conditions</t>
  </si>
  <si>
    <t>Anencephaly and similar malformations</t>
  </si>
  <si>
    <t>Congenital hydrocephalus</t>
  </si>
  <si>
    <t>Spina bifida</t>
  </si>
  <si>
    <t>Other congenital malformations of nervous system</t>
  </si>
  <si>
    <t>Congenital malformations of heart</t>
  </si>
  <si>
    <t>Other congenital malformations of circulatory system</t>
  </si>
  <si>
    <t>Congenital malformations of respiratory system</t>
  </si>
  <si>
    <t>Congenital malformations of digestive system</t>
  </si>
  <si>
    <t>Congenital malformations of genitourinary system</t>
  </si>
  <si>
    <t>Congenital malformations and deformations of musculoskeletal system, limbs and integument</t>
  </si>
  <si>
    <t>Down's syndrome</t>
  </si>
  <si>
    <t>Edward's syndrome</t>
  </si>
  <si>
    <t>Patau's syndrome</t>
  </si>
  <si>
    <t>Other congenital malformations and deformations</t>
  </si>
  <si>
    <t>Other chromosomal abnormalities, not elsewhere classified</t>
  </si>
  <si>
    <t>Sudden infant death syndrome</t>
  </si>
  <si>
    <t>Other symptoms, signs and abnormal clinical and laboratory findings, not elsewhere classified</t>
  </si>
  <si>
    <t>External causes of mortality</t>
  </si>
  <si>
    <t>Other and unspecified transport accidents</t>
  </si>
  <si>
    <t>Accidental suffocation and strangulation in bed</t>
  </si>
  <si>
    <t>Other accidental suffocation and strangulation</t>
  </si>
  <si>
    <t>Accidental inhalation and ingestion of food or other objects causing obstruction of respiratory tract</t>
  </si>
  <si>
    <t>Accidents caused by exposure to smoke, fire and flames</t>
  </si>
  <si>
    <t>Other and unspecified accidents</t>
  </si>
  <si>
    <t>Assault (homicide) by hanging, strangulation and suffocation</t>
  </si>
  <si>
    <t>Neglect, abandonment and other maltreatment syndromes</t>
  </si>
  <si>
    <t>Assault (homicide) by other and unspecified means</t>
  </si>
  <si>
    <t>Other external causes</t>
  </si>
  <si>
    <t>Table 3. Final comparability ratios for 113 selected causes of death, by sex and race</t>
  </si>
  <si>
    <t>Sex</t>
  </si>
  <si>
    <t>Race</t>
  </si>
  <si>
    <t>Male</t>
  </si>
  <si>
    <t>White</t>
  </si>
  <si>
    <t>Black</t>
  </si>
  <si>
    <t>All other</t>
  </si>
  <si>
    <t>sex-specific</t>
  </si>
  <si>
    <t>race-specific</t>
  </si>
  <si>
    <t>CR</t>
  </si>
  <si>
    <t>Under 1 year</t>
  </si>
  <si>
    <t>1 - 4 years</t>
  </si>
  <si>
    <t>5 - 14 years</t>
  </si>
  <si>
    <t>15 - 24 years</t>
  </si>
  <si>
    <t>25 - 34 years</t>
  </si>
  <si>
    <t>35 - 44 years</t>
  </si>
  <si>
    <t>45 - 54 years</t>
  </si>
  <si>
    <t>55 - 64 years</t>
  </si>
  <si>
    <t>65 - 74 years</t>
  </si>
  <si>
    <t>75 - 84 years</t>
  </si>
  <si>
    <t>85 years and over</t>
  </si>
  <si>
    <t>Age-specific</t>
  </si>
  <si>
    <t>Rank number</t>
  </si>
  <si>
    <t>-</t>
  </si>
  <si>
    <t>. . .</t>
  </si>
  <si>
    <t>Table 4. Final comparability ratios for leading causes of death, by age</t>
  </si>
  <si>
    <t xml:space="preserve"> Quantity zero</t>
  </si>
  <si>
    <t xml:space="preserve"> Category not applicable</t>
  </si>
  <si>
    <t xml:space="preserve"> Figure does not meet standards of reliability or precision</t>
  </si>
  <si>
    <t>Standard error of ratio</t>
  </si>
  <si>
    <t>Relative standard error of ratio</t>
  </si>
  <si>
    <t>Standard error of</t>
  </si>
  <si>
    <t>sex-specific ratio</t>
  </si>
  <si>
    <t>Relative standard error</t>
  </si>
  <si>
    <t>of sex-specific ratio</t>
  </si>
  <si>
    <t>.</t>
  </si>
  <si>
    <t>Table 5. Final comparability ratios for 130 selected causes of infant death, by sex and race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</si>
</sst>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00"/>
    <numFmt numFmtId="171" formatCode="@*."/>
  </numFmts>
  <fonts count="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0" applyAlignment="1">
      <alignment/>
    </xf>
    <xf numFmtId="169" fontId="0" fillId="0" borderId="0" xfId="0" applyNumberFormat="1" applyAlignment="1">
      <alignment/>
    </xf>
    <xf numFmtId="3" fontId="5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Border="1" applyAlignment="1">
      <alignment/>
    </xf>
    <xf numFmtId="170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169" fontId="6" fillId="0" borderId="0" xfId="0" applyNumberFormat="1" applyAlignment="1">
      <alignment/>
    </xf>
    <xf numFmtId="49" fontId="0" fillId="0" borderId="5" xfId="0" applyNumberFormat="1" applyBorder="1" applyAlignment="1">
      <alignment/>
    </xf>
    <xf numFmtId="0" fontId="5" fillId="0" borderId="6" xfId="0" applyBorder="1" applyAlignment="1">
      <alignment/>
    </xf>
    <xf numFmtId="3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6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 wrapText="1"/>
    </xf>
    <xf numFmtId="169" fontId="6" fillId="0" borderId="0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Border="1" applyAlignment="1">
      <alignment/>
    </xf>
    <xf numFmtId="170" fontId="0" fillId="0" borderId="8" xfId="0" applyNumberFormat="1" applyBorder="1" applyAlignment="1">
      <alignment/>
    </xf>
    <xf numFmtId="168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8" fontId="0" fillId="0" borderId="8" xfId="0" applyNumberFormat="1" applyBorder="1" applyAlignment="1">
      <alignment/>
    </xf>
    <xf numFmtId="0" fontId="5" fillId="0" borderId="0" xfId="0" applyFont="1" applyFill="1" applyBorder="1" applyAlignment="1" quotePrefix="1">
      <alignment/>
    </xf>
    <xf numFmtId="49" fontId="0" fillId="0" borderId="0" xfId="0" applyNumberForma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0" fontId="6" fillId="0" borderId="0" xfId="0" applyNumberFormat="1" applyAlignment="1">
      <alignment/>
    </xf>
    <xf numFmtId="170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170" fontId="6" fillId="0" borderId="0" xfId="0" applyNumberFormat="1" applyBorder="1" applyAlignment="1">
      <alignment/>
    </xf>
    <xf numFmtId="170" fontId="6" fillId="0" borderId="1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0" borderId="3" xfId="0" applyNumberFormat="1" applyBorder="1" applyAlignment="1">
      <alignment/>
    </xf>
    <xf numFmtId="0" fontId="0" fillId="0" borderId="8" xfId="0" applyBorder="1" applyAlignment="1">
      <alignment horizontal="center" vertical="center" wrapText="1"/>
    </xf>
    <xf numFmtId="170" fontId="0" fillId="0" borderId="7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8" fontId="0" fillId="0" borderId="9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6" fillId="0" borderId="11" xfId="0" applyBorder="1" applyAlignment="1">
      <alignment horizontal="right"/>
    </xf>
    <xf numFmtId="0" fontId="6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 quotePrefix="1">
      <alignment horizontal="right"/>
    </xf>
    <xf numFmtId="170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2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4.140625" style="0" customWidth="1"/>
    <col min="3" max="3" width="3.57421875" style="0" customWidth="1"/>
    <col min="4" max="4" width="3.140625" style="0" customWidth="1"/>
    <col min="5" max="5" width="2.7109375" style="0" customWidth="1"/>
    <col min="6" max="7" width="3.57421875" style="0" customWidth="1"/>
    <col min="9" max="9" width="10.57421875" style="0" customWidth="1"/>
    <col min="10" max="12" width="12.140625" style="0" customWidth="1"/>
    <col min="13" max="13" width="13.8515625" style="0" customWidth="1"/>
    <col min="14" max="14" width="10.28125" style="0" customWidth="1"/>
  </cols>
  <sheetData>
    <row r="1" ht="12.75">
      <c r="A1" s="1" t="s">
        <v>17</v>
      </c>
    </row>
    <row r="2" ht="13.5" thickBot="1"/>
    <row r="3" spans="1:14" ht="12.75">
      <c r="A3" s="29"/>
      <c r="B3" s="29"/>
      <c r="C3" s="29"/>
      <c r="D3" s="29"/>
      <c r="E3" s="29"/>
      <c r="F3" s="29"/>
      <c r="G3" s="29"/>
      <c r="H3" s="62" t="s">
        <v>18</v>
      </c>
      <c r="I3" s="62"/>
      <c r="J3" s="29"/>
      <c r="K3" s="29"/>
      <c r="L3" s="29"/>
      <c r="M3" s="29"/>
      <c r="N3" s="29"/>
    </row>
    <row r="4" spans="1:14" ht="14.25" customHeight="1">
      <c r="A4" s="12"/>
      <c r="B4" s="12"/>
      <c r="C4" s="12"/>
      <c r="D4" s="12"/>
      <c r="E4" s="12"/>
      <c r="F4" s="12"/>
      <c r="G4" s="12"/>
      <c r="H4" s="60"/>
      <c r="I4" s="60"/>
      <c r="J4" s="60" t="s">
        <v>19</v>
      </c>
      <c r="K4" s="60" t="s">
        <v>450</v>
      </c>
      <c r="L4" s="60" t="s">
        <v>451</v>
      </c>
      <c r="M4" s="60" t="s">
        <v>20</v>
      </c>
      <c r="N4" s="60" t="s">
        <v>21</v>
      </c>
    </row>
    <row r="5" spans="1:14" ht="40.5" customHeight="1" thickBot="1">
      <c r="A5" s="30" t="s">
        <v>22</v>
      </c>
      <c r="B5" s="61" t="s">
        <v>23</v>
      </c>
      <c r="C5" s="61"/>
      <c r="D5" s="61"/>
      <c r="E5" s="61"/>
      <c r="F5" s="61"/>
      <c r="G5" s="30"/>
      <c r="H5" s="30" t="s">
        <v>24</v>
      </c>
      <c r="I5" s="30" t="s">
        <v>25</v>
      </c>
      <c r="J5" s="61"/>
      <c r="K5" s="61"/>
      <c r="L5" s="61"/>
      <c r="M5" s="61"/>
      <c r="N5" s="61"/>
    </row>
    <row r="6" spans="1:14" ht="12.75">
      <c r="A6" s="3" t="s">
        <v>26</v>
      </c>
      <c r="B6" s="16" t="s">
        <v>27</v>
      </c>
      <c r="C6" s="16"/>
      <c r="D6" s="16"/>
      <c r="E6" s="16"/>
      <c r="F6" s="16"/>
      <c r="G6" s="16"/>
      <c r="H6" s="5">
        <v>52</v>
      </c>
      <c r="I6" s="5">
        <v>58</v>
      </c>
      <c r="J6" s="6">
        <f>H6/I6</f>
        <v>0.896551724137931</v>
      </c>
      <c r="K6" s="47">
        <v>0.0692689374101471</v>
      </c>
      <c r="L6" s="8">
        <v>7.726</v>
      </c>
      <c r="M6" s="28">
        <v>0.8108</v>
      </c>
      <c r="N6" s="8">
        <f>((J6-M6)/M6)*100</f>
        <v>10.576186992838071</v>
      </c>
    </row>
    <row r="7" spans="1:14" ht="12.75">
      <c r="A7" s="3" t="s">
        <v>28</v>
      </c>
      <c r="B7" s="4" t="s">
        <v>29</v>
      </c>
      <c r="C7" s="4"/>
      <c r="D7" s="4"/>
      <c r="E7" s="4"/>
      <c r="F7" s="4"/>
      <c r="G7" s="4"/>
      <c r="H7" s="5">
        <v>7</v>
      </c>
      <c r="I7" s="5">
        <v>8</v>
      </c>
      <c r="J7" s="69" t="s">
        <v>30</v>
      </c>
      <c r="K7" s="69" t="s">
        <v>30</v>
      </c>
      <c r="L7" s="69" t="s">
        <v>30</v>
      </c>
      <c r="M7" s="69" t="s">
        <v>30</v>
      </c>
      <c r="N7" s="69" t="s">
        <v>30</v>
      </c>
    </row>
    <row r="8" spans="1:14" ht="12.75">
      <c r="A8" s="3" t="s">
        <v>31</v>
      </c>
      <c r="B8" s="4" t="s">
        <v>32</v>
      </c>
      <c r="C8" s="4"/>
      <c r="D8" s="4"/>
      <c r="E8" s="4"/>
      <c r="F8" s="4"/>
      <c r="G8" s="4"/>
      <c r="H8" s="5">
        <v>704</v>
      </c>
      <c r="I8" s="5">
        <v>819</v>
      </c>
      <c r="J8" s="6">
        <f aca="true" t="shared" si="0" ref="J8:J70">H8/I8</f>
        <v>0.8595848595848596</v>
      </c>
      <c r="K8" s="47">
        <v>0.027891470814714416</v>
      </c>
      <c r="L8" s="8">
        <v>3.245</v>
      </c>
      <c r="M8" s="69" t="s">
        <v>30</v>
      </c>
      <c r="N8" s="69" t="s">
        <v>30</v>
      </c>
    </row>
    <row r="9" spans="1:14" ht="12.75">
      <c r="A9" s="3" t="s">
        <v>33</v>
      </c>
      <c r="B9" s="4" t="s">
        <v>34</v>
      </c>
      <c r="C9" s="4"/>
      <c r="D9" s="4"/>
      <c r="E9" s="4"/>
      <c r="F9" s="4"/>
      <c r="G9" s="4"/>
      <c r="H9" s="5">
        <f>SUM(H10:H11)</f>
        <v>1058</v>
      </c>
      <c r="I9" s="5">
        <f>SUM(I10:I11)</f>
        <v>1201</v>
      </c>
      <c r="J9" s="6">
        <f t="shared" si="0"/>
        <v>0.880932556203164</v>
      </c>
      <c r="K9" s="47">
        <v>0.014930460598471928</v>
      </c>
      <c r="L9" s="8">
        <v>1.695</v>
      </c>
      <c r="M9" s="7">
        <v>0.8547</v>
      </c>
      <c r="N9" s="8">
        <f aca="true" t="shared" si="1" ref="N9:N72">((J9-M9)/M9)*100</f>
        <v>3.0692121449823335</v>
      </c>
    </row>
    <row r="10" spans="1:14" ht="12.75">
      <c r="A10" s="3" t="s">
        <v>35</v>
      </c>
      <c r="B10" s="4"/>
      <c r="C10" s="4" t="s">
        <v>36</v>
      </c>
      <c r="D10" s="4"/>
      <c r="E10" s="4"/>
      <c r="F10" s="4"/>
      <c r="G10" s="4"/>
      <c r="H10" s="5">
        <v>857</v>
      </c>
      <c r="I10" s="5">
        <v>912</v>
      </c>
      <c r="J10" s="6">
        <f t="shared" si="0"/>
        <v>0.9396929824561403</v>
      </c>
      <c r="K10" s="47">
        <v>0.0172390262743003</v>
      </c>
      <c r="L10" s="8">
        <v>1.835</v>
      </c>
      <c r="M10" s="7">
        <v>0.9056</v>
      </c>
      <c r="N10" s="8">
        <f t="shared" si="1"/>
        <v>3.764684458496063</v>
      </c>
    </row>
    <row r="11" spans="1:14" ht="12.75">
      <c r="A11" s="3" t="s">
        <v>37</v>
      </c>
      <c r="B11" s="4"/>
      <c r="C11" s="4" t="s">
        <v>38</v>
      </c>
      <c r="D11" s="4"/>
      <c r="E11" s="4"/>
      <c r="F11" s="4"/>
      <c r="G11" s="4"/>
      <c r="H11" s="5">
        <v>201</v>
      </c>
      <c r="I11" s="5">
        <v>289</v>
      </c>
      <c r="J11" s="6">
        <f t="shared" si="0"/>
        <v>0.6955017301038062</v>
      </c>
      <c r="K11" s="47">
        <v>0.035577199637243435</v>
      </c>
      <c r="L11" s="8">
        <v>5.115</v>
      </c>
      <c r="M11" s="7">
        <v>0.7031</v>
      </c>
      <c r="N11" s="8">
        <f t="shared" si="1"/>
        <v>-1.0806812539032458</v>
      </c>
    </row>
    <row r="12" spans="1:14" ht="12.75">
      <c r="A12" s="3" t="s">
        <v>39</v>
      </c>
      <c r="B12" s="4" t="s">
        <v>40</v>
      </c>
      <c r="C12" s="4"/>
      <c r="D12" s="4"/>
      <c r="E12" s="4"/>
      <c r="F12" s="4"/>
      <c r="G12" s="4"/>
      <c r="H12" s="5">
        <v>6</v>
      </c>
      <c r="I12" s="5">
        <v>4</v>
      </c>
      <c r="J12" s="69" t="s">
        <v>30</v>
      </c>
      <c r="K12" s="69" t="s">
        <v>30</v>
      </c>
      <c r="L12" s="69" t="s">
        <v>30</v>
      </c>
      <c r="M12" s="69" t="s">
        <v>30</v>
      </c>
      <c r="N12" s="69" t="s">
        <v>30</v>
      </c>
    </row>
    <row r="13" spans="1:14" ht="12.75">
      <c r="A13" s="3" t="s">
        <v>41</v>
      </c>
      <c r="B13" s="4" t="s">
        <v>42</v>
      </c>
      <c r="C13" s="4"/>
      <c r="D13" s="4"/>
      <c r="E13" s="4"/>
      <c r="F13" s="4"/>
      <c r="G13" s="4"/>
      <c r="H13" s="5">
        <v>1</v>
      </c>
      <c r="I13" s="5">
        <v>3</v>
      </c>
      <c r="J13" s="69" t="s">
        <v>30</v>
      </c>
      <c r="K13" s="69" t="s">
        <v>30</v>
      </c>
      <c r="L13" s="69" t="s">
        <v>30</v>
      </c>
      <c r="M13" s="69" t="s">
        <v>30</v>
      </c>
      <c r="N13" s="69" t="s">
        <v>30</v>
      </c>
    </row>
    <row r="14" spans="1:14" ht="12.75">
      <c r="A14" s="3" t="s">
        <v>43</v>
      </c>
      <c r="B14" s="4" t="s">
        <v>44</v>
      </c>
      <c r="C14" s="4"/>
      <c r="D14" s="4"/>
      <c r="E14" s="4"/>
      <c r="F14" s="4"/>
      <c r="G14" s="4"/>
      <c r="H14" s="5">
        <v>285</v>
      </c>
      <c r="I14" s="5">
        <v>288</v>
      </c>
      <c r="J14" s="6">
        <f t="shared" si="0"/>
        <v>0.9895833333333334</v>
      </c>
      <c r="K14" s="47">
        <v>0.01984124749167361</v>
      </c>
      <c r="L14" s="8">
        <v>2.005</v>
      </c>
      <c r="M14" s="7">
        <v>0.9955</v>
      </c>
      <c r="N14" s="8">
        <f t="shared" si="1"/>
        <v>-0.5943412020760102</v>
      </c>
    </row>
    <row r="15" spans="1:14" ht="12.75">
      <c r="A15" s="3" t="s">
        <v>45</v>
      </c>
      <c r="B15" s="4" t="s">
        <v>46</v>
      </c>
      <c r="C15" s="4"/>
      <c r="D15" s="4"/>
      <c r="E15" s="4"/>
      <c r="F15" s="9"/>
      <c r="G15" s="9"/>
      <c r="H15" s="5">
        <v>25390</v>
      </c>
      <c r="I15" s="5">
        <v>21336</v>
      </c>
      <c r="J15" s="6">
        <f t="shared" si="0"/>
        <v>1.1900074990626173</v>
      </c>
      <c r="K15" s="47">
        <v>0.0041475099303624864</v>
      </c>
      <c r="L15" s="8">
        <v>0.349</v>
      </c>
      <c r="M15" s="7">
        <v>1.1949</v>
      </c>
      <c r="N15" s="8">
        <f t="shared" si="1"/>
        <v>-0.4094485678619805</v>
      </c>
    </row>
    <row r="16" spans="1:14" ht="12.75">
      <c r="A16" s="3" t="s">
        <v>47</v>
      </c>
      <c r="B16" s="4" t="s">
        <v>48</v>
      </c>
      <c r="C16" s="4"/>
      <c r="D16" s="4"/>
      <c r="E16" s="4"/>
      <c r="F16" s="4"/>
      <c r="G16" s="4"/>
      <c r="H16" s="5">
        <v>57</v>
      </c>
      <c r="I16" s="5">
        <v>73</v>
      </c>
      <c r="J16" s="6">
        <f t="shared" si="0"/>
        <v>0.7808219178082192</v>
      </c>
      <c r="K16" s="47">
        <v>0.0872863999654831</v>
      </c>
      <c r="L16" s="8">
        <v>11.179</v>
      </c>
      <c r="M16" s="7">
        <v>0.6364</v>
      </c>
      <c r="N16" s="8">
        <f t="shared" si="1"/>
        <v>22.693576022661727</v>
      </c>
    </row>
    <row r="17" spans="1:14" ht="12.75">
      <c r="A17" s="3" t="s">
        <v>49</v>
      </c>
      <c r="B17" s="4" t="s">
        <v>50</v>
      </c>
      <c r="C17" s="4"/>
      <c r="D17" s="4"/>
      <c r="E17" s="4"/>
      <c r="F17" s="4"/>
      <c r="G17" s="4"/>
      <c r="H17" s="5">
        <v>1</v>
      </c>
      <c r="I17" s="21" t="s">
        <v>300</v>
      </c>
      <c r="J17" s="69" t="s">
        <v>30</v>
      </c>
      <c r="K17" s="69" t="s">
        <v>30</v>
      </c>
      <c r="L17" s="69" t="s">
        <v>30</v>
      </c>
      <c r="M17" s="69" t="s">
        <v>30</v>
      </c>
      <c r="N17" s="69" t="s">
        <v>30</v>
      </c>
    </row>
    <row r="18" spans="1:14" ht="12.75">
      <c r="A18" s="3" t="s">
        <v>51</v>
      </c>
      <c r="B18" s="4" t="s">
        <v>52</v>
      </c>
      <c r="C18" s="4"/>
      <c r="D18" s="4"/>
      <c r="E18" s="4"/>
      <c r="F18" s="4"/>
      <c r="G18" s="4"/>
      <c r="H18" s="5">
        <v>2</v>
      </c>
      <c r="I18" s="5">
        <v>3</v>
      </c>
      <c r="J18" s="69" t="s">
        <v>30</v>
      </c>
      <c r="K18" s="69" t="s">
        <v>30</v>
      </c>
      <c r="L18" s="69" t="s">
        <v>30</v>
      </c>
      <c r="M18" s="69" t="s">
        <v>30</v>
      </c>
      <c r="N18" s="69" t="s">
        <v>30</v>
      </c>
    </row>
    <row r="19" spans="1:14" ht="12.75">
      <c r="A19" s="3" t="s">
        <v>53</v>
      </c>
      <c r="B19" s="4" t="s">
        <v>54</v>
      </c>
      <c r="C19" s="4"/>
      <c r="D19" s="4"/>
      <c r="E19" s="4"/>
      <c r="F19" s="4"/>
      <c r="G19" s="4"/>
      <c r="H19" s="5">
        <v>1</v>
      </c>
      <c r="I19" s="5">
        <v>1</v>
      </c>
      <c r="J19" s="69" t="s">
        <v>30</v>
      </c>
      <c r="K19" s="69" t="s">
        <v>30</v>
      </c>
      <c r="L19" s="69" t="s">
        <v>30</v>
      </c>
      <c r="M19" s="69" t="s">
        <v>30</v>
      </c>
      <c r="N19" s="69" t="s">
        <v>30</v>
      </c>
    </row>
    <row r="20" spans="1:14" ht="12.75">
      <c r="A20" s="3" t="s">
        <v>55</v>
      </c>
      <c r="B20" s="4" t="s">
        <v>56</v>
      </c>
      <c r="C20" s="4"/>
      <c r="D20" s="4"/>
      <c r="E20" s="4"/>
      <c r="F20" s="9"/>
      <c r="G20" s="9"/>
      <c r="H20" s="5">
        <v>2693</v>
      </c>
      <c r="I20" s="5">
        <v>3769</v>
      </c>
      <c r="J20" s="6">
        <f t="shared" si="0"/>
        <v>0.7145131334571504</v>
      </c>
      <c r="K20" s="47">
        <v>0.008172171200535462</v>
      </c>
      <c r="L20" s="8">
        <v>1.144</v>
      </c>
      <c r="M20" s="7">
        <v>0.8343</v>
      </c>
      <c r="N20" s="8">
        <f t="shared" si="1"/>
        <v>-14.357768973133123</v>
      </c>
    </row>
    <row r="21" spans="1:14" ht="12.75">
      <c r="A21" s="3" t="s">
        <v>57</v>
      </c>
      <c r="B21" s="4" t="s">
        <v>58</v>
      </c>
      <c r="C21" s="4"/>
      <c r="D21" s="4"/>
      <c r="E21" s="4"/>
      <c r="F21" s="9"/>
      <c r="G21" s="9"/>
      <c r="H21" s="5">
        <v>33441</v>
      </c>
      <c r="I21" s="5">
        <v>30904</v>
      </c>
      <c r="J21" s="6">
        <f t="shared" si="0"/>
        <v>1.082092932953663</v>
      </c>
      <c r="K21" s="47">
        <v>0.0018685540168573607</v>
      </c>
      <c r="L21" s="8">
        <v>0.173</v>
      </c>
      <c r="M21" s="7">
        <v>1.0637</v>
      </c>
      <c r="N21" s="8">
        <f t="shared" si="1"/>
        <v>1.7291466535360491</v>
      </c>
    </row>
    <row r="22" spans="1:14" ht="12.75">
      <c r="A22" s="3" t="s">
        <v>59</v>
      </c>
      <c r="B22" s="4" t="s">
        <v>60</v>
      </c>
      <c r="C22" s="4"/>
      <c r="D22" s="4"/>
      <c r="E22" s="4"/>
      <c r="F22" s="4"/>
      <c r="G22" s="4"/>
      <c r="H22" s="5">
        <v>5</v>
      </c>
      <c r="I22" s="5">
        <v>5</v>
      </c>
      <c r="J22" s="69" t="s">
        <v>30</v>
      </c>
      <c r="K22" s="69" t="s">
        <v>30</v>
      </c>
      <c r="L22" s="69" t="s">
        <v>30</v>
      </c>
      <c r="M22" s="69" t="s">
        <v>30</v>
      </c>
      <c r="N22" s="69" t="s">
        <v>30</v>
      </c>
    </row>
    <row r="23" spans="1:14" ht="12.75">
      <c r="A23" s="3" t="s">
        <v>61</v>
      </c>
      <c r="B23" s="4" t="s">
        <v>62</v>
      </c>
      <c r="C23" s="4"/>
      <c r="D23" s="4"/>
      <c r="E23" s="4"/>
      <c r="F23" s="4"/>
      <c r="G23" s="4"/>
      <c r="H23" s="5">
        <v>5716</v>
      </c>
      <c r="I23" s="5">
        <v>6278</v>
      </c>
      <c r="J23" s="6">
        <f t="shared" si="0"/>
        <v>0.9104810449187639</v>
      </c>
      <c r="K23" s="47">
        <v>0.010949143632984144</v>
      </c>
      <c r="L23" s="8">
        <v>1.203</v>
      </c>
      <c r="M23" s="7">
        <v>1.099</v>
      </c>
      <c r="N23" s="8">
        <f t="shared" si="1"/>
        <v>-17.153681081095186</v>
      </c>
    </row>
    <row r="24" spans="1:14" ht="12.75">
      <c r="A24" s="3" t="s">
        <v>63</v>
      </c>
      <c r="B24" s="4" t="s">
        <v>64</v>
      </c>
      <c r="C24" s="4"/>
      <c r="D24" s="4"/>
      <c r="E24" s="4"/>
      <c r="F24" s="4"/>
      <c r="G24" s="4"/>
      <c r="H24" s="5">
        <f>SUM(H25:H42,H48)</f>
        <v>542914</v>
      </c>
      <c r="I24" s="5">
        <f>SUM(I25:I42,I48)</f>
        <v>537906</v>
      </c>
      <c r="J24" s="6">
        <f t="shared" si="0"/>
        <v>1.0093101768710517</v>
      </c>
      <c r="K24" s="47">
        <v>0.000207120216159299</v>
      </c>
      <c r="L24" s="8">
        <v>0.021</v>
      </c>
      <c r="M24" s="7">
        <v>1.0068</v>
      </c>
      <c r="N24" s="8">
        <f t="shared" si="1"/>
        <v>0.2493222954958102</v>
      </c>
    </row>
    <row r="25" spans="1:14" ht="12.75">
      <c r="A25" s="3" t="s">
        <v>65</v>
      </c>
      <c r="B25" s="4"/>
      <c r="C25" s="4" t="s">
        <v>66</v>
      </c>
      <c r="D25" s="4"/>
      <c r="E25" s="4"/>
      <c r="F25" s="9"/>
      <c r="G25" s="9"/>
      <c r="H25" s="5">
        <v>7519</v>
      </c>
      <c r="I25" s="5">
        <v>7835</v>
      </c>
      <c r="J25" s="6">
        <f t="shared" si="0"/>
        <v>0.9596681557115507</v>
      </c>
      <c r="K25" s="47">
        <v>0.003945418798832931</v>
      </c>
      <c r="L25" s="8">
        <v>0.411</v>
      </c>
      <c r="M25" s="7">
        <v>0.9603</v>
      </c>
      <c r="N25" s="8">
        <f t="shared" si="1"/>
        <v>-0.06579655195764995</v>
      </c>
    </row>
    <row r="26" spans="1:14" ht="12.75">
      <c r="A26" s="3" t="s">
        <v>67</v>
      </c>
      <c r="B26" s="4"/>
      <c r="C26" s="4" t="s">
        <v>68</v>
      </c>
      <c r="D26" s="4"/>
      <c r="E26" s="4"/>
      <c r="F26" s="9"/>
      <c r="G26" s="9"/>
      <c r="H26" s="5">
        <v>11139</v>
      </c>
      <c r="I26" s="5">
        <v>11199</v>
      </c>
      <c r="J26" s="6">
        <f t="shared" si="0"/>
        <v>0.99464237878382</v>
      </c>
      <c r="K26" s="47">
        <v>0.002010166883940865</v>
      </c>
      <c r="L26" s="8">
        <v>0.202</v>
      </c>
      <c r="M26" s="7">
        <v>0.9965</v>
      </c>
      <c r="N26" s="8">
        <f t="shared" si="1"/>
        <v>-0.1864145726221826</v>
      </c>
    </row>
    <row r="27" spans="1:14" ht="12.75">
      <c r="A27" s="3" t="s">
        <v>69</v>
      </c>
      <c r="B27" s="4"/>
      <c r="C27" s="4" t="s">
        <v>70</v>
      </c>
      <c r="D27" s="4"/>
      <c r="E27" s="4"/>
      <c r="F27" s="9"/>
      <c r="G27" s="9"/>
      <c r="H27" s="5">
        <v>13385</v>
      </c>
      <c r="I27" s="5">
        <v>13292</v>
      </c>
      <c r="J27" s="6">
        <f t="shared" si="0"/>
        <v>1.0069966897381883</v>
      </c>
      <c r="K27" s="47">
        <v>0.0020146066380071002</v>
      </c>
      <c r="L27" s="8">
        <v>0.2</v>
      </c>
      <c r="M27" s="7">
        <v>1.0063</v>
      </c>
      <c r="N27" s="8">
        <f t="shared" si="1"/>
        <v>0.06923280713389365</v>
      </c>
    </row>
    <row r="28" spans="1:14" ht="12.75">
      <c r="A28" s="3" t="s">
        <v>71</v>
      </c>
      <c r="B28" s="4"/>
      <c r="C28" s="4" t="s">
        <v>72</v>
      </c>
      <c r="D28" s="4"/>
      <c r="E28" s="4"/>
      <c r="F28" s="9"/>
      <c r="G28" s="9"/>
      <c r="H28" s="5">
        <v>56221</v>
      </c>
      <c r="I28" s="5">
        <v>56291</v>
      </c>
      <c r="J28" s="6">
        <f t="shared" si="0"/>
        <v>0.9987564619566183</v>
      </c>
      <c r="K28" s="47">
        <v>0.0009476833407433935</v>
      </c>
      <c r="L28" s="8">
        <v>0.095</v>
      </c>
      <c r="M28" s="7">
        <v>0.9993</v>
      </c>
      <c r="N28" s="8">
        <f t="shared" si="1"/>
        <v>-0.05439187865322698</v>
      </c>
    </row>
    <row r="29" spans="1:14" ht="12.75">
      <c r="A29" s="3" t="s">
        <v>73</v>
      </c>
      <c r="B29" s="4"/>
      <c r="C29" s="4" t="s">
        <v>74</v>
      </c>
      <c r="D29" s="4"/>
      <c r="E29" s="4"/>
      <c r="F29" s="9"/>
      <c r="G29" s="9"/>
      <c r="H29" s="5">
        <v>11126</v>
      </c>
      <c r="I29" s="5">
        <v>11542</v>
      </c>
      <c r="J29" s="6">
        <f t="shared" si="0"/>
        <v>0.963957719632646</v>
      </c>
      <c r="K29" s="47">
        <v>0.0024749160899911293</v>
      </c>
      <c r="L29" s="8">
        <v>0.257</v>
      </c>
      <c r="M29" s="7">
        <v>0.9634</v>
      </c>
      <c r="N29" s="8">
        <f t="shared" si="1"/>
        <v>0.057890765273608855</v>
      </c>
    </row>
    <row r="30" spans="1:14" ht="12.75">
      <c r="A30" s="3" t="s">
        <v>75</v>
      </c>
      <c r="B30" s="4"/>
      <c r="C30" s="4" t="s">
        <v>76</v>
      </c>
      <c r="D30" s="4"/>
      <c r="E30" s="4"/>
      <c r="F30" s="9"/>
      <c r="G30" s="9"/>
      <c r="H30" s="5">
        <v>27089</v>
      </c>
      <c r="I30" s="5">
        <v>27168</v>
      </c>
      <c r="J30" s="6">
        <f t="shared" si="0"/>
        <v>0.9970921672555948</v>
      </c>
      <c r="K30" s="47">
        <v>0.000976769707112193</v>
      </c>
      <c r="L30" s="8">
        <v>0.098</v>
      </c>
      <c r="M30" s="7">
        <v>0.998</v>
      </c>
      <c r="N30" s="8">
        <f t="shared" si="1"/>
        <v>-0.09096520485022058</v>
      </c>
    </row>
    <row r="31" spans="1:14" ht="12.75">
      <c r="A31" s="3" t="s">
        <v>77</v>
      </c>
      <c r="B31" s="4"/>
      <c r="C31" s="4" t="s">
        <v>78</v>
      </c>
      <c r="D31" s="4"/>
      <c r="E31" s="4"/>
      <c r="F31" s="9"/>
      <c r="G31" s="9"/>
      <c r="H31" s="5">
        <v>3927</v>
      </c>
      <c r="I31" s="5">
        <v>3907</v>
      </c>
      <c r="J31" s="6">
        <f t="shared" si="0"/>
        <v>1.0051190171487074</v>
      </c>
      <c r="K31" s="47">
        <v>0.005270612774108849</v>
      </c>
      <c r="L31" s="8">
        <v>0.524</v>
      </c>
      <c r="M31" s="7">
        <v>1.0047</v>
      </c>
      <c r="N31" s="8">
        <f t="shared" si="1"/>
        <v>0.0417056980897295</v>
      </c>
    </row>
    <row r="32" spans="1:14" ht="12.75">
      <c r="A32" s="3" t="s">
        <v>79</v>
      </c>
      <c r="B32" s="4"/>
      <c r="C32" s="4" t="s">
        <v>80</v>
      </c>
      <c r="D32" s="4"/>
      <c r="E32" s="4"/>
      <c r="F32" s="9"/>
      <c r="G32" s="9"/>
      <c r="H32" s="5">
        <v>149206</v>
      </c>
      <c r="I32" s="5">
        <v>151573</v>
      </c>
      <c r="J32" s="6">
        <f t="shared" si="0"/>
        <v>0.9843837622795617</v>
      </c>
      <c r="K32" s="47">
        <v>0.000527057516567513</v>
      </c>
      <c r="L32" s="8">
        <v>0.053</v>
      </c>
      <c r="M32" s="7">
        <v>0.9837</v>
      </c>
      <c r="N32" s="8">
        <f t="shared" si="1"/>
        <v>0.06950922837874188</v>
      </c>
    </row>
    <row r="33" spans="1:14" ht="12.75">
      <c r="A33" s="3" t="s">
        <v>81</v>
      </c>
      <c r="B33" s="4"/>
      <c r="C33" s="4" t="s">
        <v>82</v>
      </c>
      <c r="D33" s="4"/>
      <c r="E33" s="4"/>
      <c r="F33" s="9"/>
      <c r="G33" s="9"/>
      <c r="H33" s="5">
        <v>6892</v>
      </c>
      <c r="I33" s="5">
        <v>7259</v>
      </c>
      <c r="J33" s="6">
        <f t="shared" si="0"/>
        <v>0.9494420719107315</v>
      </c>
      <c r="K33" s="47">
        <v>0.003518388835691569</v>
      </c>
      <c r="L33" s="8">
        <v>0.371</v>
      </c>
      <c r="M33" s="7">
        <v>0.9677</v>
      </c>
      <c r="N33" s="8">
        <f t="shared" si="1"/>
        <v>-1.8867343277119475</v>
      </c>
    </row>
    <row r="34" spans="1:14" ht="12.75">
      <c r="A34" s="3" t="s">
        <v>83</v>
      </c>
      <c r="B34" s="4"/>
      <c r="C34" s="4" t="s">
        <v>84</v>
      </c>
      <c r="D34" s="4"/>
      <c r="E34" s="4"/>
      <c r="F34" s="9"/>
      <c r="G34" s="9"/>
      <c r="H34" s="5">
        <v>43644</v>
      </c>
      <c r="I34" s="5">
        <v>43327</v>
      </c>
      <c r="J34" s="6">
        <f t="shared" si="0"/>
        <v>1.0073164539432686</v>
      </c>
      <c r="K34" s="47">
        <v>0.0010423084036740055</v>
      </c>
      <c r="L34" s="8">
        <v>0.103</v>
      </c>
      <c r="M34" s="7">
        <v>1.0056</v>
      </c>
      <c r="N34" s="8">
        <f t="shared" si="1"/>
        <v>0.17068953294238076</v>
      </c>
    </row>
    <row r="35" spans="1:14" ht="12.75">
      <c r="A35" s="3" t="s">
        <v>85</v>
      </c>
      <c r="B35" s="4"/>
      <c r="C35" s="4" t="s">
        <v>86</v>
      </c>
      <c r="D35" s="4"/>
      <c r="E35" s="4"/>
      <c r="F35" s="9"/>
      <c r="G35" s="9"/>
      <c r="H35" s="5">
        <v>4517</v>
      </c>
      <c r="I35" s="5">
        <v>4534</v>
      </c>
      <c r="J35" s="6">
        <f t="shared" si="0"/>
        <v>0.9962505513895016</v>
      </c>
      <c r="K35" s="47">
        <v>0.0035709139792384644</v>
      </c>
      <c r="L35" s="8">
        <v>0.358</v>
      </c>
      <c r="M35" s="7">
        <v>0.9871</v>
      </c>
      <c r="N35" s="8">
        <f t="shared" si="1"/>
        <v>0.9270136145782195</v>
      </c>
    </row>
    <row r="36" spans="1:14" ht="12.75">
      <c r="A36" s="3" t="s">
        <v>87</v>
      </c>
      <c r="B36" s="4"/>
      <c r="C36" s="4" t="s">
        <v>88</v>
      </c>
      <c r="D36" s="4"/>
      <c r="E36" s="4"/>
      <c r="F36" s="9"/>
      <c r="G36" s="9"/>
      <c r="H36" s="5">
        <v>6444</v>
      </c>
      <c r="I36" s="5">
        <v>6292</v>
      </c>
      <c r="J36" s="6">
        <f t="shared" si="0"/>
        <v>1.024157660521297</v>
      </c>
      <c r="K36" s="47">
        <v>0.004030964329552765</v>
      </c>
      <c r="L36" s="8">
        <v>0.394</v>
      </c>
      <c r="M36" s="7">
        <v>1.026</v>
      </c>
      <c r="N36" s="8">
        <f t="shared" si="1"/>
        <v>-0.1795652513355797</v>
      </c>
    </row>
    <row r="37" spans="1:14" ht="12.75">
      <c r="A37" s="3" t="s">
        <v>89</v>
      </c>
      <c r="B37" s="4"/>
      <c r="C37" s="4" t="s">
        <v>90</v>
      </c>
      <c r="D37" s="4"/>
      <c r="E37" s="4"/>
      <c r="F37" s="9"/>
      <c r="G37" s="9"/>
      <c r="H37" s="5">
        <v>13043</v>
      </c>
      <c r="I37" s="5">
        <v>13125</v>
      </c>
      <c r="J37" s="6">
        <f t="shared" si="0"/>
        <v>0.9937523809523809</v>
      </c>
      <c r="K37" s="47">
        <v>0.0017281461200820208</v>
      </c>
      <c r="L37" s="8">
        <v>0.174</v>
      </c>
      <c r="M37" s="7">
        <v>0.9954</v>
      </c>
      <c r="N37" s="8">
        <f t="shared" si="1"/>
        <v>-0.1655233119970875</v>
      </c>
    </row>
    <row r="38" spans="1:14" ht="12.75">
      <c r="A38" s="3" t="s">
        <v>91</v>
      </c>
      <c r="B38" s="4"/>
      <c r="C38" s="4" t="s">
        <v>92</v>
      </c>
      <c r="D38" s="4"/>
      <c r="E38" s="4"/>
      <c r="F38" s="9"/>
      <c r="G38" s="9"/>
      <c r="H38" s="5">
        <v>34497</v>
      </c>
      <c r="I38" s="5">
        <v>34008</v>
      </c>
      <c r="J38" s="6">
        <f t="shared" si="0"/>
        <v>1.014378969654199</v>
      </c>
      <c r="K38" s="47">
        <v>0.0014564186301348225</v>
      </c>
      <c r="L38" s="8">
        <v>0.144</v>
      </c>
      <c r="M38" s="7">
        <v>1.0134</v>
      </c>
      <c r="N38" s="8">
        <f t="shared" si="1"/>
        <v>0.09660249202672763</v>
      </c>
    </row>
    <row r="39" spans="1:14" ht="12.75">
      <c r="A39" s="3" t="s">
        <v>93</v>
      </c>
      <c r="B39" s="4"/>
      <c r="C39" s="4" t="s">
        <v>94</v>
      </c>
      <c r="D39" s="4"/>
      <c r="E39" s="4"/>
      <c r="F39" s="9"/>
      <c r="G39" s="9"/>
      <c r="H39" s="5">
        <v>11028</v>
      </c>
      <c r="I39" s="5">
        <v>11068</v>
      </c>
      <c r="J39" s="6">
        <f t="shared" si="0"/>
        <v>0.996385977593061</v>
      </c>
      <c r="K39" s="47">
        <v>0.00231061490145355</v>
      </c>
      <c r="L39" s="8">
        <v>0.232</v>
      </c>
      <c r="M39" s="7">
        <v>1</v>
      </c>
      <c r="N39" s="8">
        <f t="shared" si="1"/>
        <v>-0.3614022406938977</v>
      </c>
    </row>
    <row r="40" spans="1:14" ht="12.75">
      <c r="A40" s="3" t="s">
        <v>95</v>
      </c>
      <c r="B40" s="4"/>
      <c r="C40" s="4" t="s">
        <v>96</v>
      </c>
      <c r="D40" s="4"/>
      <c r="E40" s="4"/>
      <c r="F40" s="9"/>
      <c r="G40" s="9"/>
      <c r="H40" s="5">
        <v>11350</v>
      </c>
      <c r="I40" s="5">
        <v>11406</v>
      </c>
      <c r="J40" s="6">
        <f t="shared" si="0"/>
        <v>0.9950903033491145</v>
      </c>
      <c r="K40" s="47">
        <v>0.002629274881739303</v>
      </c>
      <c r="L40" s="8">
        <v>0.264</v>
      </c>
      <c r="M40" s="7">
        <v>0.9968</v>
      </c>
      <c r="N40" s="8">
        <f t="shared" si="1"/>
        <v>-0.17151852436652235</v>
      </c>
    </row>
    <row r="41" spans="1:14" ht="12.75">
      <c r="A41" s="3" t="s">
        <v>97</v>
      </c>
      <c r="B41" s="4"/>
      <c r="C41" s="4" t="s">
        <v>98</v>
      </c>
      <c r="D41" s="4"/>
      <c r="E41" s="4"/>
      <c r="F41" s="9"/>
      <c r="G41" s="9"/>
      <c r="H41" s="5">
        <v>12052</v>
      </c>
      <c r="I41" s="5">
        <v>12331</v>
      </c>
      <c r="J41" s="6">
        <f t="shared" si="0"/>
        <v>0.9773740978022869</v>
      </c>
      <c r="K41" s="47">
        <v>0.002596789833478658</v>
      </c>
      <c r="L41" s="8">
        <v>0.266</v>
      </c>
      <c r="M41" s="7">
        <v>0.9691</v>
      </c>
      <c r="N41" s="8">
        <f t="shared" si="1"/>
        <v>0.853791951531002</v>
      </c>
    </row>
    <row r="42" spans="1:14" ht="12.75">
      <c r="A42" s="3" t="s">
        <v>99</v>
      </c>
      <c r="B42" s="4"/>
      <c r="C42" s="4" t="s">
        <v>100</v>
      </c>
      <c r="D42" s="4"/>
      <c r="E42" s="4"/>
      <c r="F42" s="9"/>
      <c r="G42" s="9"/>
      <c r="H42" s="5">
        <f>SUM(H43:H47)</f>
        <v>55029</v>
      </c>
      <c r="I42" s="5">
        <f>SUM(I43:I47)</f>
        <v>54788</v>
      </c>
      <c r="J42" s="6">
        <f t="shared" si="0"/>
        <v>1.004398773454041</v>
      </c>
      <c r="K42" s="47">
        <v>0.001152723787400122</v>
      </c>
      <c r="L42" s="8">
        <v>0.115</v>
      </c>
      <c r="M42" s="7">
        <v>1.0042</v>
      </c>
      <c r="N42" s="8">
        <f t="shared" si="1"/>
        <v>0.01979420972325801</v>
      </c>
    </row>
    <row r="43" spans="1:14" ht="12.75">
      <c r="A43" s="3" t="s">
        <v>101</v>
      </c>
      <c r="B43" s="4"/>
      <c r="C43" s="4"/>
      <c r="D43" s="4" t="s">
        <v>102</v>
      </c>
      <c r="E43" s="4"/>
      <c r="F43" s="9"/>
      <c r="G43" s="9"/>
      <c r="H43" s="5">
        <v>1408</v>
      </c>
      <c r="I43" s="5">
        <v>1404</v>
      </c>
      <c r="J43" s="6">
        <f t="shared" si="0"/>
        <v>1.002849002849003</v>
      </c>
      <c r="K43" s="47">
        <v>0.009935576908967816</v>
      </c>
      <c r="L43" s="8">
        <v>0.991</v>
      </c>
      <c r="M43" s="7">
        <v>0.9855</v>
      </c>
      <c r="N43" s="8">
        <f t="shared" si="1"/>
        <v>1.7604264686963844</v>
      </c>
    </row>
    <row r="44" spans="1:14" ht="12.75">
      <c r="A44" s="3" t="s">
        <v>103</v>
      </c>
      <c r="B44" s="4"/>
      <c r="C44" s="4"/>
      <c r="D44" s="4" t="s">
        <v>104</v>
      </c>
      <c r="E44" s="4"/>
      <c r="F44" s="4"/>
      <c r="G44" s="4"/>
      <c r="H44" s="5">
        <v>22377</v>
      </c>
      <c r="I44" s="5">
        <v>22865</v>
      </c>
      <c r="J44" s="6">
        <f t="shared" si="0"/>
        <v>0.9786573365405642</v>
      </c>
      <c r="K44" s="47">
        <v>0.0018265044760995808</v>
      </c>
      <c r="L44" s="8">
        <v>0.187</v>
      </c>
      <c r="M44" s="7">
        <v>0.9781</v>
      </c>
      <c r="N44" s="8">
        <f t="shared" si="1"/>
        <v>0.05698155000145423</v>
      </c>
    </row>
    <row r="45" spans="1:14" ht="12.75">
      <c r="A45" s="3" t="s">
        <v>105</v>
      </c>
      <c r="B45" s="4"/>
      <c r="C45" s="4"/>
      <c r="D45" s="4" t="s">
        <v>106</v>
      </c>
      <c r="E45" s="4"/>
      <c r="F45" s="9"/>
      <c r="G45" s="9"/>
      <c r="H45" s="5">
        <v>20507</v>
      </c>
      <c r="I45" s="5">
        <v>20296</v>
      </c>
      <c r="J45" s="6">
        <f t="shared" si="0"/>
        <v>1.0103961371698857</v>
      </c>
      <c r="K45" s="47">
        <v>0.001888289755784495</v>
      </c>
      <c r="L45" s="8">
        <v>0.187</v>
      </c>
      <c r="M45" s="7">
        <v>1.0119</v>
      </c>
      <c r="N45" s="8">
        <f t="shared" si="1"/>
        <v>-0.1486177320006204</v>
      </c>
    </row>
    <row r="46" spans="1:14" ht="12.75">
      <c r="A46" s="3" t="s">
        <v>107</v>
      </c>
      <c r="B46" s="4"/>
      <c r="C46" s="4"/>
      <c r="D46" s="4" t="s">
        <v>108</v>
      </c>
      <c r="E46" s="4"/>
      <c r="F46" s="4"/>
      <c r="G46" s="4"/>
      <c r="H46" s="5">
        <v>10665</v>
      </c>
      <c r="I46" s="5">
        <v>10223</v>
      </c>
      <c r="J46" s="6">
        <f t="shared" si="0"/>
        <v>1.0432358407512472</v>
      </c>
      <c r="K46" s="47">
        <v>0.003092288450869922</v>
      </c>
      <c r="L46" s="8">
        <v>0.296</v>
      </c>
      <c r="M46" s="7">
        <v>1.0383</v>
      </c>
      <c r="N46" s="8">
        <f t="shared" si="1"/>
        <v>0.4753771310071463</v>
      </c>
    </row>
    <row r="47" spans="1:14" ht="12.75">
      <c r="A47" s="3" t="s">
        <v>109</v>
      </c>
      <c r="B47" s="4"/>
      <c r="C47" s="4"/>
      <c r="D47" s="4" t="s">
        <v>110</v>
      </c>
      <c r="E47" s="4"/>
      <c r="F47" s="9"/>
      <c r="G47" s="9"/>
      <c r="H47" s="5">
        <v>72</v>
      </c>
      <c r="I47" s="21" t="s">
        <v>300</v>
      </c>
      <c r="J47" s="69" t="s">
        <v>30</v>
      </c>
      <c r="K47" s="69" t="s">
        <v>30</v>
      </c>
      <c r="L47" s="69" t="s">
        <v>30</v>
      </c>
      <c r="M47" s="69" t="s">
        <v>30</v>
      </c>
      <c r="N47" s="69" t="s">
        <v>30</v>
      </c>
    </row>
    <row r="48" spans="1:14" ht="12.75">
      <c r="A48" s="3" t="s">
        <v>111</v>
      </c>
      <c r="B48" s="4"/>
      <c r="C48" s="4" t="s">
        <v>112</v>
      </c>
      <c r="D48" s="4"/>
      <c r="E48" s="4"/>
      <c r="F48" s="9"/>
      <c r="G48" s="9"/>
      <c r="H48" s="5">
        <v>64806</v>
      </c>
      <c r="I48" s="5">
        <v>56961</v>
      </c>
      <c r="J48" s="6">
        <f t="shared" si="0"/>
        <v>1.1377258123979566</v>
      </c>
      <c r="K48" s="47">
        <v>0.002082437124071727</v>
      </c>
      <c r="L48" s="8">
        <v>0.183</v>
      </c>
      <c r="M48" s="7">
        <v>1.1251</v>
      </c>
      <c r="N48" s="8">
        <f t="shared" si="1"/>
        <v>1.1221946847352742</v>
      </c>
    </row>
    <row r="49" spans="1:14" ht="12.75">
      <c r="A49" s="3" t="s">
        <v>113</v>
      </c>
      <c r="B49" s="10" t="s">
        <v>114</v>
      </c>
      <c r="C49" s="4"/>
      <c r="D49" s="4"/>
      <c r="E49" s="4"/>
      <c r="F49" s="9"/>
      <c r="G49" s="9"/>
      <c r="H49" s="5">
        <v>12411</v>
      </c>
      <c r="I49" s="5">
        <v>7607</v>
      </c>
      <c r="J49" s="6">
        <f t="shared" si="0"/>
        <v>1.6315235966872617</v>
      </c>
      <c r="K49" s="47">
        <v>0.01403205518079816</v>
      </c>
      <c r="L49" s="8">
        <v>0.86</v>
      </c>
      <c r="M49" s="7">
        <v>1.6744</v>
      </c>
      <c r="N49" s="8">
        <f t="shared" si="1"/>
        <v>-2.560702538983424</v>
      </c>
    </row>
    <row r="50" spans="1:14" ht="12.75">
      <c r="A50" s="3" t="s">
        <v>115</v>
      </c>
      <c r="B50" s="4" t="s">
        <v>116</v>
      </c>
      <c r="C50" s="4"/>
      <c r="D50" s="4"/>
      <c r="E50" s="4"/>
      <c r="F50" s="9"/>
      <c r="G50" s="9"/>
      <c r="H50" s="5">
        <v>4071</v>
      </c>
      <c r="I50" s="5">
        <v>4317</v>
      </c>
      <c r="J50" s="6">
        <f t="shared" si="0"/>
        <v>0.9430159833217512</v>
      </c>
      <c r="K50" s="47">
        <v>0.007919892819508818</v>
      </c>
      <c r="L50" s="8">
        <v>0.84</v>
      </c>
      <c r="M50" s="7">
        <v>0.9559</v>
      </c>
      <c r="N50" s="8">
        <f t="shared" si="1"/>
        <v>-1.3478414769587603</v>
      </c>
    </row>
    <row r="51" spans="1:14" ht="12.75">
      <c r="A51" s="3" t="s">
        <v>117</v>
      </c>
      <c r="B51" s="4" t="s">
        <v>118</v>
      </c>
      <c r="C51" s="4"/>
      <c r="D51" s="4"/>
      <c r="E51" s="4"/>
      <c r="F51" s="9"/>
      <c r="G51" s="9"/>
      <c r="H51" s="5">
        <v>62673</v>
      </c>
      <c r="I51" s="5">
        <v>61485</v>
      </c>
      <c r="J51" s="6">
        <f t="shared" si="0"/>
        <v>1.019321785801415</v>
      </c>
      <c r="K51" s="47">
        <v>0.001138893618578358</v>
      </c>
      <c r="L51" s="8">
        <v>0.112</v>
      </c>
      <c r="M51" s="7">
        <v>1.0082</v>
      </c>
      <c r="N51" s="8">
        <f t="shared" si="1"/>
        <v>1.1031328904398914</v>
      </c>
    </row>
    <row r="52" spans="1:14" ht="12.75">
      <c r="A52" s="3" t="s">
        <v>119</v>
      </c>
      <c r="B52" s="4" t="s">
        <v>120</v>
      </c>
      <c r="C52" s="4"/>
      <c r="D52" s="4"/>
      <c r="E52" s="4"/>
      <c r="F52" s="9"/>
      <c r="G52" s="9"/>
      <c r="H52" s="5">
        <f>SUM(H53:H54)</f>
        <v>3839</v>
      </c>
      <c r="I52" s="5">
        <f>SUM(I53:I54)</f>
        <v>3678</v>
      </c>
      <c r="J52" s="6">
        <f t="shared" si="0"/>
        <v>1.043773790103317</v>
      </c>
      <c r="K52" s="47">
        <v>0.012881788002646137</v>
      </c>
      <c r="L52" s="8">
        <v>1.234</v>
      </c>
      <c r="M52" s="7">
        <v>1.1636</v>
      </c>
      <c r="N52" s="8">
        <f t="shared" si="1"/>
        <v>-10.29788672195625</v>
      </c>
    </row>
    <row r="53" spans="1:14" ht="12.75">
      <c r="A53" s="3" t="s">
        <v>121</v>
      </c>
      <c r="B53" s="4"/>
      <c r="C53" s="4" t="s">
        <v>122</v>
      </c>
      <c r="D53" s="4"/>
      <c r="E53" s="4"/>
      <c r="F53" s="4"/>
      <c r="G53" s="4"/>
      <c r="H53" s="5">
        <v>3535</v>
      </c>
      <c r="I53" s="5">
        <v>3507</v>
      </c>
      <c r="J53" s="6">
        <f t="shared" si="0"/>
        <v>1.0079840319361277</v>
      </c>
      <c r="K53" s="47">
        <v>0.012987042350134155</v>
      </c>
      <c r="L53" s="8">
        <v>1.288</v>
      </c>
      <c r="M53" s="7">
        <v>0.9782</v>
      </c>
      <c r="N53" s="8">
        <f t="shared" si="1"/>
        <v>3.044779384188078</v>
      </c>
    </row>
    <row r="54" spans="1:14" ht="12.75">
      <c r="A54" s="3" t="s">
        <v>123</v>
      </c>
      <c r="B54" s="4"/>
      <c r="C54" s="4" t="s">
        <v>124</v>
      </c>
      <c r="D54" s="4"/>
      <c r="E54" s="4"/>
      <c r="F54" s="4"/>
      <c r="G54" s="4"/>
      <c r="H54" s="5">
        <v>304</v>
      </c>
      <c r="I54" s="5">
        <v>171</v>
      </c>
      <c r="J54" s="6">
        <f t="shared" si="0"/>
        <v>1.7777777777777777</v>
      </c>
      <c r="K54" s="47">
        <v>0.12104036016522658</v>
      </c>
      <c r="L54" s="8">
        <v>6.809</v>
      </c>
      <c r="M54" s="7">
        <v>6.2041</v>
      </c>
      <c r="N54" s="8">
        <f t="shared" si="1"/>
        <v>-71.34511407330994</v>
      </c>
    </row>
    <row r="55" spans="1:14" ht="12.75">
      <c r="A55" s="3" t="s">
        <v>125</v>
      </c>
      <c r="B55" s="4" t="s">
        <v>126</v>
      </c>
      <c r="C55" s="4"/>
      <c r="D55" s="4"/>
      <c r="E55" s="4"/>
      <c r="F55" s="9"/>
      <c r="G55" s="9"/>
      <c r="H55" s="5">
        <v>754</v>
      </c>
      <c r="I55" s="5">
        <v>745</v>
      </c>
      <c r="J55" s="6">
        <f t="shared" si="0"/>
        <v>1.0120805369127517</v>
      </c>
      <c r="K55" s="47">
        <v>0.015801768252885713</v>
      </c>
      <c r="L55" s="8">
        <v>1.561</v>
      </c>
      <c r="M55" s="7">
        <v>1.0137</v>
      </c>
      <c r="N55" s="8">
        <f t="shared" si="1"/>
        <v>-0.15975762920473147</v>
      </c>
    </row>
    <row r="56" spans="1:14" ht="12.75">
      <c r="A56" s="3" t="s">
        <v>127</v>
      </c>
      <c r="B56" s="4" t="s">
        <v>128</v>
      </c>
      <c r="C56" s="4"/>
      <c r="D56" s="4"/>
      <c r="E56" s="4"/>
      <c r="F56" s="4"/>
      <c r="G56" s="4"/>
      <c r="H56" s="5">
        <v>11916</v>
      </c>
      <c r="I56" s="5">
        <v>11797</v>
      </c>
      <c r="J56" s="6">
        <f t="shared" si="0"/>
        <v>1.0100873103331356</v>
      </c>
      <c r="K56" s="47">
        <v>0.0029345420221579006</v>
      </c>
      <c r="L56" s="8">
        <v>0.291</v>
      </c>
      <c r="M56" s="7">
        <v>1.0012</v>
      </c>
      <c r="N56" s="8">
        <f t="shared" si="1"/>
        <v>0.8876658343123751</v>
      </c>
    </row>
    <row r="57" spans="1:14" ht="12.75">
      <c r="A57" s="3" t="s">
        <v>129</v>
      </c>
      <c r="B57" s="4" t="s">
        <v>130</v>
      </c>
      <c r="C57" s="4"/>
      <c r="D57" s="4"/>
      <c r="E57" s="4"/>
      <c r="F57" s="9"/>
      <c r="G57" s="9"/>
      <c r="H57" s="5">
        <v>33667</v>
      </c>
      <c r="I57" s="5">
        <v>21292</v>
      </c>
      <c r="J57" s="6">
        <f t="shared" si="0"/>
        <v>1.581204208153297</v>
      </c>
      <c r="K57" s="47">
        <v>0.006928753320101141</v>
      </c>
      <c r="L57" s="8">
        <v>0.4382</v>
      </c>
      <c r="M57" s="7">
        <v>1.5536</v>
      </c>
      <c r="N57" s="8">
        <f t="shared" si="1"/>
        <v>1.7767899171792612</v>
      </c>
    </row>
    <row r="58" spans="1:14" ht="12.75">
      <c r="A58" s="3" t="s">
        <v>131</v>
      </c>
      <c r="B58" s="4" t="s">
        <v>132</v>
      </c>
      <c r="C58" s="4"/>
      <c r="D58" s="4"/>
      <c r="E58" s="4"/>
      <c r="F58" s="9"/>
      <c r="G58" s="9"/>
      <c r="H58" s="5">
        <f>SUM(H74:H77,H59)</f>
        <v>942439</v>
      </c>
      <c r="I58" s="5">
        <f>SUM(I74:I77,I59)</f>
        <v>945945</v>
      </c>
      <c r="J58" s="6">
        <f t="shared" si="0"/>
        <v>0.9962936534365106</v>
      </c>
      <c r="K58" s="47">
        <v>0.00021418961577578184</v>
      </c>
      <c r="L58" s="8">
        <v>0.022</v>
      </c>
      <c r="M58" s="7">
        <v>0.9981</v>
      </c>
      <c r="N58" s="8">
        <f t="shared" si="1"/>
        <v>-0.18097851552844765</v>
      </c>
    </row>
    <row r="59" spans="1:14" ht="12.75">
      <c r="A59" s="3" t="s">
        <v>133</v>
      </c>
      <c r="B59" s="4"/>
      <c r="C59" s="4" t="s">
        <v>134</v>
      </c>
      <c r="D59" s="4"/>
      <c r="E59" s="4"/>
      <c r="F59" s="9"/>
      <c r="G59" s="9"/>
      <c r="H59" s="5">
        <f>SUM(H69,H60:H63)</f>
        <v>719631</v>
      </c>
      <c r="I59" s="5">
        <f>SUM(I69,I60:I63)</f>
        <v>730444</v>
      </c>
      <c r="J59" s="6">
        <f t="shared" si="0"/>
        <v>0.9851966748991025</v>
      </c>
      <c r="K59" s="47">
        <v>0.0002343564799192289</v>
      </c>
      <c r="L59" s="8">
        <v>0.024</v>
      </c>
      <c r="M59" s="7">
        <v>0.9858</v>
      </c>
      <c r="N59" s="8">
        <f t="shared" si="1"/>
        <v>-0.061201572418092515</v>
      </c>
    </row>
    <row r="60" spans="1:14" ht="12.75">
      <c r="A60" s="3" t="s">
        <v>135</v>
      </c>
      <c r="B60" s="4"/>
      <c r="C60" s="4"/>
      <c r="D60" s="4" t="s">
        <v>136</v>
      </c>
      <c r="E60" s="4"/>
      <c r="F60" s="9"/>
      <c r="G60" s="9"/>
      <c r="H60" s="5">
        <v>4387</v>
      </c>
      <c r="I60" s="5">
        <v>4976</v>
      </c>
      <c r="J60" s="6">
        <f t="shared" si="0"/>
        <v>0.8816318327974276</v>
      </c>
      <c r="K60" s="47">
        <v>0.007406803670800165</v>
      </c>
      <c r="L60" s="8">
        <v>0.84</v>
      </c>
      <c r="M60" s="7">
        <v>0.8208</v>
      </c>
      <c r="N60" s="8">
        <f t="shared" si="1"/>
        <v>7.411285672201225</v>
      </c>
    </row>
    <row r="61" spans="1:14" ht="12.75">
      <c r="A61" s="3" t="s">
        <v>137</v>
      </c>
      <c r="B61" s="4"/>
      <c r="C61" s="4"/>
      <c r="D61" s="4" t="s">
        <v>138</v>
      </c>
      <c r="E61" s="4"/>
      <c r="F61" s="9"/>
      <c r="G61" s="9"/>
      <c r="H61" s="5">
        <v>20739</v>
      </c>
      <c r="I61" s="5">
        <v>25973</v>
      </c>
      <c r="J61" s="6">
        <f t="shared" si="0"/>
        <v>0.7984830400800832</v>
      </c>
      <c r="K61" s="47">
        <v>0.002643306275615579</v>
      </c>
      <c r="L61" s="8">
        <v>0.331</v>
      </c>
      <c r="M61" s="7">
        <v>0.8028</v>
      </c>
      <c r="N61" s="8">
        <f t="shared" si="1"/>
        <v>-0.5377379073139964</v>
      </c>
    </row>
    <row r="62" spans="1:14" ht="12.75">
      <c r="A62" s="3" t="s">
        <v>139</v>
      </c>
      <c r="B62" s="4"/>
      <c r="C62" s="4"/>
      <c r="D62" s="4" t="s">
        <v>140</v>
      </c>
      <c r="E62" s="4"/>
      <c r="F62" s="9"/>
      <c r="G62" s="9"/>
      <c r="H62" s="5">
        <v>2806</v>
      </c>
      <c r="I62" s="5">
        <v>2490</v>
      </c>
      <c r="J62" s="6">
        <f t="shared" si="0"/>
        <v>1.1269076305220884</v>
      </c>
      <c r="K62" s="47">
        <v>0.015145867507076702</v>
      </c>
      <c r="L62" s="8">
        <v>1.344</v>
      </c>
      <c r="M62" s="7">
        <v>1.0705</v>
      </c>
      <c r="N62" s="8">
        <f t="shared" si="1"/>
        <v>5.269278890433294</v>
      </c>
    </row>
    <row r="63" spans="1:14" ht="12.75">
      <c r="A63" s="3" t="s">
        <v>141</v>
      </c>
      <c r="B63" s="4"/>
      <c r="C63" s="4"/>
      <c r="D63" s="4" t="s">
        <v>142</v>
      </c>
      <c r="E63" s="4"/>
      <c r="F63" s="9"/>
      <c r="G63" s="9"/>
      <c r="H63" s="5">
        <f>SUM(H64:H66)</f>
        <v>543063</v>
      </c>
      <c r="I63" s="5">
        <f>SUM(I64:I66)</f>
        <v>542728</v>
      </c>
      <c r="J63" s="6">
        <f t="shared" si="0"/>
        <v>1.0006172521041847</v>
      </c>
      <c r="K63" s="47">
        <v>0.0002607476084902863</v>
      </c>
      <c r="L63" s="8">
        <v>0.026</v>
      </c>
      <c r="M63" s="7">
        <v>0.999</v>
      </c>
      <c r="N63" s="8">
        <f t="shared" si="1"/>
        <v>0.16188709751598898</v>
      </c>
    </row>
    <row r="64" spans="1:14" ht="12.75">
      <c r="A64" s="3" t="s">
        <v>143</v>
      </c>
      <c r="B64" s="4"/>
      <c r="C64" s="4"/>
      <c r="D64" s="4"/>
      <c r="E64" s="4" t="s">
        <v>144</v>
      </c>
      <c r="F64" s="9"/>
      <c r="G64" s="9"/>
      <c r="H64" s="5">
        <v>209916</v>
      </c>
      <c r="I64" s="5">
        <v>212992</v>
      </c>
      <c r="J64" s="6">
        <f t="shared" si="0"/>
        <v>0.9855581430288461</v>
      </c>
      <c r="K64" s="47">
        <v>0.0003920059981122231</v>
      </c>
      <c r="L64" s="8">
        <v>0.04</v>
      </c>
      <c r="M64" s="7">
        <v>0.9887</v>
      </c>
      <c r="N64" s="8">
        <f t="shared" si="1"/>
        <v>-0.3177765723833193</v>
      </c>
    </row>
    <row r="65" spans="1:14" ht="12.75">
      <c r="A65" s="3" t="s">
        <v>145</v>
      </c>
      <c r="B65" s="4"/>
      <c r="C65" s="4"/>
      <c r="D65" s="4"/>
      <c r="E65" s="4" t="s">
        <v>146</v>
      </c>
      <c r="F65" s="4"/>
      <c r="G65" s="4"/>
      <c r="H65" s="5">
        <v>3084</v>
      </c>
      <c r="I65" s="5">
        <v>2876</v>
      </c>
      <c r="J65" s="6">
        <f t="shared" si="0"/>
        <v>1.0723226703755215</v>
      </c>
      <c r="K65" s="47">
        <v>0.012990654329541142</v>
      </c>
      <c r="L65" s="8">
        <v>1.211</v>
      </c>
      <c r="M65" s="7">
        <v>1.011</v>
      </c>
      <c r="N65" s="8">
        <f t="shared" si="1"/>
        <v>6.065546031208867</v>
      </c>
    </row>
    <row r="66" spans="1:14" ht="12.75">
      <c r="A66" s="3" t="s">
        <v>147</v>
      </c>
      <c r="B66" s="4"/>
      <c r="C66" s="4"/>
      <c r="D66" s="4"/>
      <c r="E66" s="4" t="s">
        <v>148</v>
      </c>
      <c r="F66" s="4"/>
      <c r="G66" s="4"/>
      <c r="H66" s="5">
        <f>SUM(H67:H68)</f>
        <v>330063</v>
      </c>
      <c r="I66" s="5">
        <f>SUM(I67:I68)</f>
        <v>326860</v>
      </c>
      <c r="J66" s="6">
        <f t="shared" si="0"/>
        <v>1.0097993024536498</v>
      </c>
      <c r="K66" s="47">
        <v>0.0004378337966976433</v>
      </c>
      <c r="L66" s="8">
        <v>0.043</v>
      </c>
      <c r="M66" s="7">
        <v>1.0054</v>
      </c>
      <c r="N66" s="8">
        <f t="shared" si="1"/>
        <v>0.4375673815048461</v>
      </c>
    </row>
    <row r="67" spans="1:14" ht="12.75">
      <c r="A67" s="3" t="s">
        <v>149</v>
      </c>
      <c r="B67" s="4"/>
      <c r="C67" s="4"/>
      <c r="D67" s="4"/>
      <c r="E67" s="4"/>
      <c r="F67" s="4" t="s">
        <v>150</v>
      </c>
      <c r="G67" s="4"/>
      <c r="H67" s="5">
        <v>72231</v>
      </c>
      <c r="I67" s="5">
        <v>68150</v>
      </c>
      <c r="J67" s="6">
        <f t="shared" si="0"/>
        <v>1.0598826118855467</v>
      </c>
      <c r="K67" s="47">
        <v>0.0016348084995184064</v>
      </c>
      <c r="L67" s="8">
        <v>0.154</v>
      </c>
      <c r="M67" s="7">
        <v>1.0488</v>
      </c>
      <c r="N67" s="8">
        <f t="shared" si="1"/>
        <v>1.0566944970963685</v>
      </c>
    </row>
    <row r="68" spans="1:14" ht="12.75">
      <c r="A68" s="3" t="s">
        <v>151</v>
      </c>
      <c r="B68" s="4"/>
      <c r="C68" s="4"/>
      <c r="D68" s="4"/>
      <c r="E68" s="4"/>
      <c r="F68" s="4" t="s">
        <v>152</v>
      </c>
      <c r="G68" s="4"/>
      <c r="H68" s="5">
        <v>257832</v>
      </c>
      <c r="I68" s="5">
        <v>258710</v>
      </c>
      <c r="J68" s="6">
        <f t="shared" si="0"/>
        <v>0.9966062386455877</v>
      </c>
      <c r="K68" s="47">
        <v>0.00044362359839373043</v>
      </c>
      <c r="L68" s="8">
        <v>0.045</v>
      </c>
      <c r="M68" s="7">
        <v>0.9935</v>
      </c>
      <c r="N68" s="8">
        <f t="shared" si="1"/>
        <v>0.3126561293998669</v>
      </c>
    </row>
    <row r="69" spans="1:14" ht="12.75">
      <c r="A69" s="3" t="s">
        <v>153</v>
      </c>
      <c r="B69" s="4"/>
      <c r="C69" s="4"/>
      <c r="D69" s="4" t="s">
        <v>154</v>
      </c>
      <c r="E69" s="4"/>
      <c r="F69" s="4"/>
      <c r="G69" s="4"/>
      <c r="H69" s="5">
        <f>SUM(H70:H73)</f>
        <v>148636</v>
      </c>
      <c r="I69" s="5">
        <f>SUM(I70:I73)</f>
        <v>154277</v>
      </c>
      <c r="J69" s="6">
        <f t="shared" si="0"/>
        <v>0.9634358977682999</v>
      </c>
      <c r="K69" s="47">
        <v>0.0010409573580774328</v>
      </c>
      <c r="L69" s="8">
        <v>0.108</v>
      </c>
      <c r="M69" s="7">
        <v>0.9716</v>
      </c>
      <c r="N69" s="8">
        <f t="shared" si="1"/>
        <v>-0.8402740049094448</v>
      </c>
    </row>
    <row r="70" spans="1:14" ht="12.75">
      <c r="A70" s="3" t="s">
        <v>155</v>
      </c>
      <c r="B70" s="4"/>
      <c r="C70" s="4"/>
      <c r="D70" s="4"/>
      <c r="E70" s="4" t="s">
        <v>156</v>
      </c>
      <c r="F70" s="9"/>
      <c r="G70" s="9"/>
      <c r="H70" s="5">
        <v>864</v>
      </c>
      <c r="I70" s="5">
        <v>838</v>
      </c>
      <c r="J70" s="6">
        <f t="shared" si="0"/>
        <v>1.0310262529832936</v>
      </c>
      <c r="K70" s="47">
        <v>0.018455204402622168</v>
      </c>
      <c r="L70" s="8">
        <v>1.79</v>
      </c>
      <c r="M70" s="7">
        <v>0.9964</v>
      </c>
      <c r="N70" s="8">
        <f t="shared" si="1"/>
        <v>3.4751357871631567</v>
      </c>
    </row>
    <row r="71" spans="1:14" ht="12.75">
      <c r="A71" s="3" t="s">
        <v>157</v>
      </c>
      <c r="B71" s="4"/>
      <c r="C71" s="4"/>
      <c r="D71" s="4"/>
      <c r="E71" s="4" t="s">
        <v>158</v>
      </c>
      <c r="F71" s="9"/>
      <c r="G71" s="9"/>
      <c r="H71" s="5">
        <v>750</v>
      </c>
      <c r="I71" s="5">
        <v>714</v>
      </c>
      <c r="J71" s="6">
        <f aca="true" t="shared" si="2" ref="J71:J134">H71/I71</f>
        <v>1.050420168067227</v>
      </c>
      <c r="K71" s="47">
        <v>0.01838353727647072</v>
      </c>
      <c r="L71" s="8">
        <v>1.75</v>
      </c>
      <c r="M71" s="7">
        <v>1.0295</v>
      </c>
      <c r="N71" s="8">
        <f t="shared" si="1"/>
        <v>2.0320707204688535</v>
      </c>
    </row>
    <row r="72" spans="1:14" ht="12.75">
      <c r="A72" s="3" t="s">
        <v>159</v>
      </c>
      <c r="B72" s="4"/>
      <c r="C72" s="4"/>
      <c r="D72" s="4"/>
      <c r="E72" s="4" t="s">
        <v>160</v>
      </c>
      <c r="F72" s="9"/>
      <c r="G72" s="9"/>
      <c r="H72" s="5">
        <v>48876</v>
      </c>
      <c r="I72" s="5">
        <v>47052</v>
      </c>
      <c r="J72" s="6">
        <f t="shared" si="2"/>
        <v>1.038765621015047</v>
      </c>
      <c r="K72" s="47">
        <v>0.0014151511956467782</v>
      </c>
      <c r="L72" s="8">
        <v>0.136</v>
      </c>
      <c r="M72" s="7">
        <v>1.041</v>
      </c>
      <c r="N72" s="8">
        <f t="shared" si="1"/>
        <v>-0.21463775071592922</v>
      </c>
    </row>
    <row r="73" spans="1:14" ht="12.75">
      <c r="A73" s="3" t="s">
        <v>161</v>
      </c>
      <c r="B73" s="4"/>
      <c r="C73" s="4"/>
      <c r="D73" s="4"/>
      <c r="E73" s="4" t="s">
        <v>162</v>
      </c>
      <c r="F73" s="9"/>
      <c r="G73" s="9"/>
      <c r="H73" s="5">
        <v>98146</v>
      </c>
      <c r="I73" s="5">
        <v>105673</v>
      </c>
      <c r="J73" s="6">
        <f t="shared" si="2"/>
        <v>0.9287708307703955</v>
      </c>
      <c r="K73" s="47">
        <v>0.0014329933727776395</v>
      </c>
      <c r="L73" s="8">
        <v>0.154</v>
      </c>
      <c r="M73" s="7">
        <v>0.9373</v>
      </c>
      <c r="N73" s="8">
        <f aca="true" t="shared" si="3" ref="N73:N134">((J73-M73)/M73)*100</f>
        <v>-0.9099721785559117</v>
      </c>
    </row>
    <row r="74" spans="1:14" ht="12.75">
      <c r="A74" s="3" t="s">
        <v>163</v>
      </c>
      <c r="B74" s="4"/>
      <c r="C74" s="4" t="s">
        <v>164</v>
      </c>
      <c r="D74" s="4"/>
      <c r="E74" s="4"/>
      <c r="F74" s="9"/>
      <c r="G74" s="9"/>
      <c r="H74" s="5">
        <v>14381</v>
      </c>
      <c r="I74" s="5">
        <v>12884</v>
      </c>
      <c r="J74" s="6">
        <f t="shared" si="2"/>
        <v>1.1161906240298045</v>
      </c>
      <c r="K74" s="47">
        <v>0.004945483534516959</v>
      </c>
      <c r="L74" s="8">
        <v>0.443</v>
      </c>
      <c r="M74" s="7">
        <v>1.1192</v>
      </c>
      <c r="N74" s="8">
        <f t="shared" si="3"/>
        <v>-0.2688863447279718</v>
      </c>
    </row>
    <row r="75" spans="1:14" ht="12.75">
      <c r="A75" s="3" t="s">
        <v>165</v>
      </c>
      <c r="B75" s="4"/>
      <c r="C75" s="4" t="s">
        <v>166</v>
      </c>
      <c r="D75" s="4"/>
      <c r="E75" s="4"/>
      <c r="F75" s="9"/>
      <c r="G75" s="9"/>
      <c r="H75" s="5">
        <v>166837</v>
      </c>
      <c r="I75" s="5">
        <v>158855</v>
      </c>
      <c r="J75" s="6">
        <f t="shared" si="2"/>
        <v>1.0502470806710522</v>
      </c>
      <c r="K75" s="47">
        <v>0.0008321333701092403</v>
      </c>
      <c r="L75" s="8">
        <v>0.079</v>
      </c>
      <c r="M75" s="7">
        <v>1.0588</v>
      </c>
      <c r="N75" s="8">
        <f t="shared" si="3"/>
        <v>-0.8077936653709624</v>
      </c>
    </row>
    <row r="76" spans="1:14" ht="12.75">
      <c r="A76" s="3" t="s">
        <v>167</v>
      </c>
      <c r="B76" s="4"/>
      <c r="C76" s="4" t="s">
        <v>168</v>
      </c>
      <c r="D76" s="4"/>
      <c r="E76" s="4"/>
      <c r="F76" s="9"/>
      <c r="G76" s="9"/>
      <c r="H76" s="5">
        <v>16086</v>
      </c>
      <c r="I76" s="5">
        <v>16655</v>
      </c>
      <c r="J76" s="6">
        <f t="shared" si="2"/>
        <v>0.9658360852596818</v>
      </c>
      <c r="K76" s="47">
        <v>0.0026482044870647244</v>
      </c>
      <c r="L76" s="8">
        <v>0.274</v>
      </c>
      <c r="M76" s="7">
        <v>0.9637</v>
      </c>
      <c r="N76" s="8">
        <f t="shared" si="3"/>
        <v>0.2216545874942187</v>
      </c>
    </row>
    <row r="77" spans="1:14" ht="12.75">
      <c r="A77" s="3" t="s">
        <v>169</v>
      </c>
      <c r="B77" s="4"/>
      <c r="C77" s="4" t="s">
        <v>170</v>
      </c>
      <c r="D77" s="4"/>
      <c r="E77" s="4"/>
      <c r="F77" s="9"/>
      <c r="G77" s="9"/>
      <c r="H77" s="5">
        <f>SUM(H78:H79)</f>
        <v>25504</v>
      </c>
      <c r="I77" s="5">
        <f>SUM(I78:I79)</f>
        <v>27107</v>
      </c>
      <c r="J77" s="6">
        <f t="shared" si="2"/>
        <v>0.9408639834729037</v>
      </c>
      <c r="K77" s="47">
        <v>0.0023117662982542007</v>
      </c>
      <c r="L77" s="8">
        <v>0.246</v>
      </c>
      <c r="M77" s="7">
        <v>0.9456</v>
      </c>
      <c r="N77" s="8">
        <f t="shared" si="3"/>
        <v>-0.5008477714780373</v>
      </c>
    </row>
    <row r="78" spans="1:14" ht="12.75">
      <c r="A78" s="3" t="s">
        <v>171</v>
      </c>
      <c r="B78" s="4"/>
      <c r="C78" s="4"/>
      <c r="D78" s="4" t="s">
        <v>172</v>
      </c>
      <c r="E78" s="4"/>
      <c r="F78" s="9"/>
      <c r="G78" s="9"/>
      <c r="H78" s="5">
        <v>16371</v>
      </c>
      <c r="I78" s="5">
        <v>16361</v>
      </c>
      <c r="J78" s="6">
        <f t="shared" si="2"/>
        <v>1.0006112095837663</v>
      </c>
      <c r="K78" s="47">
        <v>0.0016279343347348483</v>
      </c>
      <c r="L78" s="8">
        <v>0.163</v>
      </c>
      <c r="M78" s="7">
        <v>1.0012</v>
      </c>
      <c r="N78" s="8">
        <f t="shared" si="3"/>
        <v>-0.05880847145763392</v>
      </c>
    </row>
    <row r="79" spans="1:14" ht="12.75">
      <c r="A79" s="3" t="s">
        <v>173</v>
      </c>
      <c r="B79" s="4"/>
      <c r="C79" s="4"/>
      <c r="D79" s="4" t="s">
        <v>174</v>
      </c>
      <c r="E79" s="4"/>
      <c r="F79" s="9"/>
      <c r="G79" s="9"/>
      <c r="H79" s="5">
        <v>9133</v>
      </c>
      <c r="I79" s="5">
        <v>10746</v>
      </c>
      <c r="J79" s="6">
        <f t="shared" si="2"/>
        <v>0.8498976363297971</v>
      </c>
      <c r="K79" s="47">
        <v>0.005176498515623161</v>
      </c>
      <c r="L79" s="8">
        <v>0.609</v>
      </c>
      <c r="M79" s="7">
        <v>0.8497</v>
      </c>
      <c r="N79" s="8">
        <f t="shared" si="3"/>
        <v>0.023259542167480236</v>
      </c>
    </row>
    <row r="80" spans="1:14" ht="12.75">
      <c r="A80" s="3" t="s">
        <v>175</v>
      </c>
      <c r="B80" s="4" t="s">
        <v>176</v>
      </c>
      <c r="C80" s="4"/>
      <c r="D80" s="4"/>
      <c r="E80" s="4"/>
      <c r="F80" s="9"/>
      <c r="G80" s="9"/>
      <c r="H80" s="5">
        <v>4105</v>
      </c>
      <c r="I80" s="5">
        <v>4207</v>
      </c>
      <c r="J80" s="6">
        <f t="shared" si="2"/>
        <v>0.9757546945566913</v>
      </c>
      <c r="K80" s="47">
        <v>0.013997430799255148</v>
      </c>
      <c r="L80" s="8">
        <v>1.435</v>
      </c>
      <c r="M80" s="7">
        <v>1.0293</v>
      </c>
      <c r="N80" s="8">
        <f t="shared" si="3"/>
        <v>-5.20210875772941</v>
      </c>
    </row>
    <row r="81" spans="1:14" ht="12.75">
      <c r="A81" s="3" t="s">
        <v>177</v>
      </c>
      <c r="B81" s="4" t="s">
        <v>178</v>
      </c>
      <c r="C81" s="4"/>
      <c r="D81" s="4"/>
      <c r="E81" s="4"/>
      <c r="F81" s="9"/>
      <c r="G81" s="9"/>
      <c r="H81" s="5">
        <f>SUM(H82:H83)</f>
        <v>57915</v>
      </c>
      <c r="I81" s="5">
        <f>SUM(I82:I83)</f>
        <v>83045</v>
      </c>
      <c r="J81" s="6">
        <f t="shared" si="2"/>
        <v>0.6973929797097959</v>
      </c>
      <c r="K81" s="47">
        <v>0.0016868521881783576</v>
      </c>
      <c r="L81" s="8">
        <v>0.242</v>
      </c>
      <c r="M81" s="7">
        <v>0.6982</v>
      </c>
      <c r="N81" s="8">
        <f t="shared" si="3"/>
        <v>-0.11558583360128698</v>
      </c>
    </row>
    <row r="82" spans="1:14" ht="12.75">
      <c r="A82" s="3" t="s">
        <v>179</v>
      </c>
      <c r="B82" s="4"/>
      <c r="C82" s="4" t="s">
        <v>180</v>
      </c>
      <c r="D82" s="4"/>
      <c r="E82" s="4"/>
      <c r="F82" s="4"/>
      <c r="G82" s="4"/>
      <c r="H82" s="5">
        <v>743</v>
      </c>
      <c r="I82" s="5">
        <v>743</v>
      </c>
      <c r="J82" s="6">
        <f t="shared" si="2"/>
        <v>1</v>
      </c>
      <c r="K82" s="47">
        <v>0.010603978798146365</v>
      </c>
      <c r="L82" s="8">
        <v>1.06</v>
      </c>
      <c r="M82" s="7">
        <v>1.0088</v>
      </c>
      <c r="N82" s="8">
        <f t="shared" si="3"/>
        <v>-0.8723235527359159</v>
      </c>
    </row>
    <row r="83" spans="1:14" ht="12.75">
      <c r="A83" s="3" t="s">
        <v>181</v>
      </c>
      <c r="B83" s="4"/>
      <c r="C83" s="4" t="s">
        <v>182</v>
      </c>
      <c r="D83" s="4"/>
      <c r="E83" s="4"/>
      <c r="F83" s="4"/>
      <c r="G83" s="4"/>
      <c r="H83" s="5">
        <v>57172</v>
      </c>
      <c r="I83" s="5">
        <v>82302</v>
      </c>
      <c r="J83" s="6">
        <f t="shared" si="2"/>
        <v>0.6946611260965712</v>
      </c>
      <c r="K83" s="47">
        <v>0.0016975683852606899</v>
      </c>
      <c r="L83" s="8">
        <v>0.244</v>
      </c>
      <c r="M83" s="7">
        <v>0.6957</v>
      </c>
      <c r="N83" s="8">
        <f t="shared" si="3"/>
        <v>-0.14932785732770268</v>
      </c>
    </row>
    <row r="84" spans="1:14" ht="12.75">
      <c r="A84" s="3" t="s">
        <v>183</v>
      </c>
      <c r="B84" s="4" t="s">
        <v>184</v>
      </c>
      <c r="C84" s="4"/>
      <c r="D84" s="4"/>
      <c r="E84" s="4"/>
      <c r="F84" s="4"/>
      <c r="G84" s="4"/>
      <c r="H84" s="5">
        <f>SUM(H85:H86)</f>
        <v>461</v>
      </c>
      <c r="I84" s="5">
        <f>SUM(I85:I86)</f>
        <v>474</v>
      </c>
      <c r="J84" s="6">
        <f t="shared" si="2"/>
        <v>0.9725738396624473</v>
      </c>
      <c r="K84" s="47">
        <v>0.03785249889201899</v>
      </c>
      <c r="L84" s="8">
        <v>3.892</v>
      </c>
      <c r="M84" s="7">
        <v>0.9746</v>
      </c>
      <c r="N84" s="8">
        <f t="shared" si="3"/>
        <v>-0.20789660758801176</v>
      </c>
    </row>
    <row r="85" spans="1:14" ht="12.75">
      <c r="A85" s="3" t="s">
        <v>185</v>
      </c>
      <c r="B85" s="4"/>
      <c r="C85" s="4" t="s">
        <v>186</v>
      </c>
      <c r="D85" s="4"/>
      <c r="E85" s="4"/>
      <c r="F85" s="4"/>
      <c r="G85" s="4"/>
      <c r="H85" s="5">
        <v>342</v>
      </c>
      <c r="I85" s="5">
        <v>474</v>
      </c>
      <c r="J85" s="6">
        <f t="shared" si="2"/>
        <v>0.7215189873417721</v>
      </c>
      <c r="K85" s="47">
        <v>0.026090927327833722</v>
      </c>
      <c r="L85" s="8">
        <v>3.616</v>
      </c>
      <c r="M85" s="7">
        <v>0.7465</v>
      </c>
      <c r="N85" s="8">
        <f t="shared" si="3"/>
        <v>-3.34641830652752</v>
      </c>
    </row>
    <row r="86" spans="1:14" ht="12.75">
      <c r="A86" s="3" t="s">
        <v>187</v>
      </c>
      <c r="B86" s="4"/>
      <c r="C86" s="4" t="s">
        <v>188</v>
      </c>
      <c r="D86" s="4"/>
      <c r="E86" s="4"/>
      <c r="F86" s="4"/>
      <c r="G86" s="4"/>
      <c r="H86" s="5">
        <v>119</v>
      </c>
      <c r="I86" s="21" t="s">
        <v>300</v>
      </c>
      <c r="J86" s="69" t="s">
        <v>30</v>
      </c>
      <c r="K86" s="69" t="s">
        <v>30</v>
      </c>
      <c r="L86" s="69" t="s">
        <v>30</v>
      </c>
      <c r="M86" s="69" t="s">
        <v>30</v>
      </c>
      <c r="N86" s="69" t="s">
        <v>30</v>
      </c>
    </row>
    <row r="87" spans="1:14" ht="12.75">
      <c r="A87" s="3" t="s">
        <v>189</v>
      </c>
      <c r="B87" s="4" t="s">
        <v>190</v>
      </c>
      <c r="C87" s="4"/>
      <c r="D87" s="4"/>
      <c r="E87" s="4"/>
      <c r="F87" s="4"/>
      <c r="G87" s="4"/>
      <c r="H87" s="5">
        <f>SUM(H88:H91)</f>
        <v>109746</v>
      </c>
      <c r="I87" s="5">
        <f>SUM(I88:I91)</f>
        <v>105411</v>
      </c>
      <c r="J87" s="6">
        <f t="shared" si="2"/>
        <v>1.0411247403022454</v>
      </c>
      <c r="K87" s="47">
        <v>0.0009517292630009935</v>
      </c>
      <c r="L87" s="8">
        <v>0.091</v>
      </c>
      <c r="M87" s="7">
        <v>1.0478</v>
      </c>
      <c r="N87" s="8">
        <f t="shared" si="3"/>
        <v>-0.6370738402132679</v>
      </c>
    </row>
    <row r="88" spans="1:14" ht="12.75">
      <c r="A88" s="3" t="s">
        <v>191</v>
      </c>
      <c r="B88" s="4"/>
      <c r="C88" s="10" t="s">
        <v>192</v>
      </c>
      <c r="D88" s="4"/>
      <c r="E88" s="4"/>
      <c r="F88" s="4"/>
      <c r="G88" s="4"/>
      <c r="H88" s="5">
        <v>1207</v>
      </c>
      <c r="I88" s="5">
        <v>3127</v>
      </c>
      <c r="J88" s="6">
        <f t="shared" si="2"/>
        <v>0.38599296450271825</v>
      </c>
      <c r="K88" s="47">
        <v>0.009322647971988863</v>
      </c>
      <c r="L88" s="8">
        <v>2.415</v>
      </c>
      <c r="M88" s="7">
        <v>0.3935</v>
      </c>
      <c r="N88" s="8">
        <f t="shared" si="3"/>
        <v>-1.9077599738962558</v>
      </c>
    </row>
    <row r="89" spans="1:14" ht="12.75">
      <c r="A89" s="3" t="s">
        <v>193</v>
      </c>
      <c r="B89" s="4"/>
      <c r="C89" s="4" t="s">
        <v>194</v>
      </c>
      <c r="D89" s="4"/>
      <c r="E89" s="4"/>
      <c r="F89" s="4"/>
      <c r="G89" s="4"/>
      <c r="H89" s="5">
        <v>16521</v>
      </c>
      <c r="I89" s="5">
        <v>17179</v>
      </c>
      <c r="J89" s="6">
        <f t="shared" si="2"/>
        <v>0.9616974212701555</v>
      </c>
      <c r="K89" s="47">
        <v>0.003012917687811545</v>
      </c>
      <c r="L89" s="8">
        <v>0.313</v>
      </c>
      <c r="M89" s="7">
        <v>0.9726</v>
      </c>
      <c r="N89" s="8">
        <f t="shared" si="3"/>
        <v>-1.1209725200333713</v>
      </c>
    </row>
    <row r="90" spans="1:14" ht="12.75">
      <c r="A90" s="3" t="s">
        <v>195</v>
      </c>
      <c r="B90" s="4"/>
      <c r="C90" s="4" t="s">
        <v>196</v>
      </c>
      <c r="D90" s="4"/>
      <c r="E90" s="4"/>
      <c r="F90" s="4"/>
      <c r="G90" s="4"/>
      <c r="H90" s="5">
        <v>4971</v>
      </c>
      <c r="I90" s="5">
        <v>5614</v>
      </c>
      <c r="J90" s="6">
        <f t="shared" si="2"/>
        <v>0.8854649091556822</v>
      </c>
      <c r="K90" s="47">
        <v>0.005834019217523026</v>
      </c>
      <c r="L90" s="8">
        <v>0.659</v>
      </c>
      <c r="M90" s="7">
        <v>0.8938</v>
      </c>
      <c r="N90" s="8">
        <f t="shared" si="3"/>
        <v>-0.932545406614212</v>
      </c>
    </row>
    <row r="91" spans="1:14" ht="12.75">
      <c r="A91" s="3" t="s">
        <v>197</v>
      </c>
      <c r="B91" s="4"/>
      <c r="C91" s="4" t="s">
        <v>198</v>
      </c>
      <c r="D91" s="4"/>
      <c r="E91" s="4"/>
      <c r="F91" s="4"/>
      <c r="G91" s="4"/>
      <c r="H91" s="5">
        <v>87047</v>
      </c>
      <c r="I91" s="5">
        <v>79491</v>
      </c>
      <c r="J91" s="6">
        <f t="shared" si="2"/>
        <v>1.0950547860764113</v>
      </c>
      <c r="K91" s="47">
        <v>0.0014222683332003004</v>
      </c>
      <c r="L91" s="8">
        <v>0.13</v>
      </c>
      <c r="M91" s="7">
        <v>1.097</v>
      </c>
      <c r="N91" s="8">
        <f t="shared" si="3"/>
        <v>-0.17732123277928047</v>
      </c>
    </row>
    <row r="92" spans="1:14" ht="12.75">
      <c r="A92" s="3" t="s">
        <v>199</v>
      </c>
      <c r="B92" s="10" t="s">
        <v>200</v>
      </c>
      <c r="C92" s="4"/>
      <c r="D92" s="4"/>
      <c r="E92" s="4"/>
      <c r="F92" s="4"/>
      <c r="G92" s="4"/>
      <c r="H92" s="5">
        <v>1154</v>
      </c>
      <c r="I92" s="5">
        <v>1135</v>
      </c>
      <c r="J92" s="6">
        <f t="shared" si="2"/>
        <v>1.016740088105727</v>
      </c>
      <c r="K92" s="47">
        <v>0.010546963239937075</v>
      </c>
      <c r="L92" s="8">
        <v>1.0373</v>
      </c>
      <c r="M92" s="7">
        <v>1.0178</v>
      </c>
      <c r="N92" s="8">
        <f t="shared" si="3"/>
        <v>-0.10413754119405821</v>
      </c>
    </row>
    <row r="93" spans="1:14" ht="12.75">
      <c r="A93" s="3" t="s">
        <v>201</v>
      </c>
      <c r="B93" s="4" t="s">
        <v>202</v>
      </c>
      <c r="C93" s="4"/>
      <c r="D93" s="4"/>
      <c r="E93" s="4"/>
      <c r="F93" s="4"/>
      <c r="G93" s="4"/>
      <c r="H93" s="5">
        <v>11338</v>
      </c>
      <c r="I93" s="5">
        <v>10264</v>
      </c>
      <c r="J93" s="6">
        <f t="shared" si="2"/>
        <v>1.1046375681995324</v>
      </c>
      <c r="K93" s="47">
        <v>0.00483780425056231</v>
      </c>
      <c r="L93" s="8">
        <v>0.4379</v>
      </c>
      <c r="M93" s="7">
        <v>1.1185</v>
      </c>
      <c r="N93" s="8">
        <f t="shared" si="3"/>
        <v>-1.23937700495911</v>
      </c>
    </row>
    <row r="94" spans="1:14" ht="12.75">
      <c r="A94" s="3" t="s">
        <v>203</v>
      </c>
      <c r="B94" s="4" t="s">
        <v>204</v>
      </c>
      <c r="C94" s="4"/>
      <c r="D94" s="4"/>
      <c r="E94" s="4"/>
      <c r="F94" s="4"/>
      <c r="G94" s="4"/>
      <c r="H94" s="5">
        <v>20676</v>
      </c>
      <c r="I94" s="5">
        <v>18621</v>
      </c>
      <c r="J94" s="6">
        <f t="shared" si="2"/>
        <v>1.1103592717899147</v>
      </c>
      <c r="K94" s="47">
        <v>0.004635550383710894</v>
      </c>
      <c r="L94" s="8">
        <v>0.4174</v>
      </c>
      <c r="M94" s="7">
        <v>1.1673</v>
      </c>
      <c r="N94" s="8">
        <f t="shared" si="3"/>
        <v>-4.877985797146007</v>
      </c>
    </row>
    <row r="95" spans="1:14" ht="12.75">
      <c r="A95" s="3" t="s">
        <v>205</v>
      </c>
      <c r="B95" s="4" t="s">
        <v>206</v>
      </c>
      <c r="C95" s="4"/>
      <c r="D95" s="4"/>
      <c r="E95" s="4"/>
      <c r="F95" s="4"/>
      <c r="G95" s="4"/>
      <c r="H95" s="5">
        <v>4979</v>
      </c>
      <c r="I95" s="5">
        <v>5127</v>
      </c>
      <c r="J95" s="6">
        <f t="shared" si="2"/>
        <v>0.9711332163058318</v>
      </c>
      <c r="K95" s="47">
        <v>0.004746241746473355</v>
      </c>
      <c r="L95" s="8">
        <v>0.4887</v>
      </c>
      <c r="M95" s="7">
        <v>0.9696</v>
      </c>
      <c r="N95" s="8">
        <f t="shared" si="3"/>
        <v>0.15812874441334654</v>
      </c>
    </row>
    <row r="96" spans="1:14" ht="12.75">
      <c r="A96" s="3" t="s">
        <v>207</v>
      </c>
      <c r="B96" s="4" t="s">
        <v>208</v>
      </c>
      <c r="C96" s="4"/>
      <c r="D96" s="4"/>
      <c r="E96" s="4"/>
      <c r="F96" s="4"/>
      <c r="G96" s="4"/>
      <c r="H96" s="5">
        <v>410</v>
      </c>
      <c r="I96" s="5">
        <v>421</v>
      </c>
      <c r="J96" s="6">
        <f t="shared" si="2"/>
        <v>0.9738717339667459</v>
      </c>
      <c r="K96" s="47">
        <v>0.023088991471337483</v>
      </c>
      <c r="L96" s="8">
        <v>2.3708</v>
      </c>
      <c r="M96" s="7">
        <v>1.0347</v>
      </c>
      <c r="N96" s="8">
        <f t="shared" si="3"/>
        <v>-5.878831162003874</v>
      </c>
    </row>
    <row r="97" spans="1:14" ht="12.75">
      <c r="A97" s="3" t="s">
        <v>209</v>
      </c>
      <c r="B97" s="4" t="s">
        <v>210</v>
      </c>
      <c r="C97" s="4"/>
      <c r="D97" s="4"/>
      <c r="E97" s="4"/>
      <c r="F97" s="4"/>
      <c r="G97" s="4"/>
      <c r="H97" s="5">
        <v>1408</v>
      </c>
      <c r="I97" s="5">
        <v>1391</v>
      </c>
      <c r="J97" s="6">
        <f t="shared" si="2"/>
        <v>1.0122214234363767</v>
      </c>
      <c r="K97" s="47">
        <v>0.012209676460859112</v>
      </c>
      <c r="L97" s="8">
        <v>1.2062</v>
      </c>
      <c r="M97" s="7">
        <v>1.0395</v>
      </c>
      <c r="N97" s="8">
        <f t="shared" si="3"/>
        <v>-2.6242016896222626</v>
      </c>
    </row>
    <row r="98" spans="1:14" ht="12.75">
      <c r="A98" s="3" t="s">
        <v>211</v>
      </c>
      <c r="B98" s="4" t="s">
        <v>212</v>
      </c>
      <c r="C98" s="4"/>
      <c r="D98" s="4"/>
      <c r="E98" s="4"/>
      <c r="F98" s="4"/>
      <c r="G98" s="4"/>
      <c r="H98" s="5">
        <f>SUM(H99:H100)</f>
        <v>25659</v>
      </c>
      <c r="I98" s="5">
        <f>SUM(I99:I100)</f>
        <v>24861</v>
      </c>
      <c r="J98" s="6">
        <f t="shared" si="2"/>
        <v>1.0320984674791842</v>
      </c>
      <c r="K98" s="47">
        <v>0.0026229101959746276</v>
      </c>
      <c r="L98" s="8">
        <v>0.2541</v>
      </c>
      <c r="M98" s="7">
        <v>1.0367</v>
      </c>
      <c r="N98" s="8">
        <f t="shared" si="3"/>
        <v>-0.44386346298984697</v>
      </c>
    </row>
    <row r="99" spans="1:14" ht="12.75">
      <c r="A99" s="3" t="s">
        <v>213</v>
      </c>
      <c r="B99" s="4"/>
      <c r="C99" s="4" t="s">
        <v>214</v>
      </c>
      <c r="D99" s="4"/>
      <c r="E99" s="4"/>
      <c r="F99" s="4"/>
      <c r="G99" s="4"/>
      <c r="H99" s="5">
        <v>11971</v>
      </c>
      <c r="I99" s="5">
        <v>11962</v>
      </c>
      <c r="J99" s="6">
        <f t="shared" si="2"/>
        <v>1.0007523825447249</v>
      </c>
      <c r="K99" s="47">
        <v>0.004651127851343578</v>
      </c>
      <c r="L99" s="8">
        <v>0.4647</v>
      </c>
      <c r="M99" s="7">
        <v>1.0183</v>
      </c>
      <c r="N99" s="8">
        <f t="shared" si="3"/>
        <v>-1.7232266969729066</v>
      </c>
    </row>
    <row r="100" spans="1:14" ht="12.75">
      <c r="A100" s="3" t="s">
        <v>215</v>
      </c>
      <c r="B100" s="4"/>
      <c r="C100" s="4" t="s">
        <v>216</v>
      </c>
      <c r="D100" s="4"/>
      <c r="E100" s="4"/>
      <c r="F100" s="4"/>
      <c r="G100" s="4"/>
      <c r="H100" s="5">
        <v>13688</v>
      </c>
      <c r="I100" s="5">
        <v>12899</v>
      </c>
      <c r="J100" s="6">
        <f t="shared" si="2"/>
        <v>1.0611675323668501</v>
      </c>
      <c r="K100" s="47">
        <v>0.004105193378650679</v>
      </c>
      <c r="L100" s="8">
        <v>0.3868</v>
      </c>
      <c r="M100" s="7">
        <v>1.0535</v>
      </c>
      <c r="N100" s="8">
        <f t="shared" si="3"/>
        <v>0.7278151273706717</v>
      </c>
    </row>
    <row r="101" spans="1:14" ht="12.75">
      <c r="A101" s="3" t="s">
        <v>217</v>
      </c>
      <c r="B101" s="4" t="s">
        <v>218</v>
      </c>
      <c r="C101" s="4"/>
      <c r="D101" s="4"/>
      <c r="E101" s="4"/>
      <c r="F101" s="4"/>
      <c r="G101" s="4"/>
      <c r="H101" s="5">
        <v>2706</v>
      </c>
      <c r="I101" s="5">
        <v>2816</v>
      </c>
      <c r="J101" s="6">
        <f t="shared" si="2"/>
        <v>0.9609375</v>
      </c>
      <c r="K101" s="47">
        <v>0.0068930637128732175</v>
      </c>
      <c r="L101" s="8">
        <v>0.7173</v>
      </c>
      <c r="M101" s="7">
        <v>0.9567</v>
      </c>
      <c r="N101" s="8">
        <f t="shared" si="3"/>
        <v>0.4429288178112266</v>
      </c>
    </row>
    <row r="102" spans="1:14" ht="12.75">
      <c r="A102" s="3" t="s">
        <v>219</v>
      </c>
      <c r="B102" s="4" t="s">
        <v>220</v>
      </c>
      <c r="C102" s="4"/>
      <c r="D102" s="4"/>
      <c r="E102" s="4"/>
      <c r="F102" s="4"/>
      <c r="G102" s="4"/>
      <c r="H102" s="5">
        <f>SUM(H103:H106)</f>
        <v>30401</v>
      </c>
      <c r="I102" s="5">
        <f>SUM(I103:I106)</f>
        <v>24215</v>
      </c>
      <c r="J102" s="6">
        <f t="shared" si="2"/>
        <v>1.2554614908114805</v>
      </c>
      <c r="K102" s="47">
        <v>0.004381184329496404</v>
      </c>
      <c r="L102" s="8">
        <v>0.3489</v>
      </c>
      <c r="M102" s="7">
        <v>1.232</v>
      </c>
      <c r="N102" s="8">
        <f t="shared" si="3"/>
        <v>1.9043417866461465</v>
      </c>
    </row>
    <row r="103" spans="1:14" ht="12.75">
      <c r="A103" s="3" t="s">
        <v>221</v>
      </c>
      <c r="B103" s="4"/>
      <c r="C103" s="4" t="s">
        <v>222</v>
      </c>
      <c r="D103" s="4"/>
      <c r="E103" s="4"/>
      <c r="F103" s="4"/>
      <c r="G103" s="4"/>
      <c r="H103" s="5">
        <v>208</v>
      </c>
      <c r="I103" s="5">
        <v>320</v>
      </c>
      <c r="J103" s="6">
        <f t="shared" si="2"/>
        <v>0.65</v>
      </c>
      <c r="K103" s="47">
        <v>0.03226203845413846</v>
      </c>
      <c r="L103" s="8">
        <v>4.9633</v>
      </c>
      <c r="M103" s="7">
        <v>0.6466</v>
      </c>
      <c r="N103" s="8">
        <f t="shared" si="3"/>
        <v>0.5258274048871125</v>
      </c>
    </row>
    <row r="104" spans="1:14" ht="12.75">
      <c r="A104" s="3" t="s">
        <v>223</v>
      </c>
      <c r="B104" s="4"/>
      <c r="C104" s="4" t="s">
        <v>13</v>
      </c>
      <c r="D104" s="4"/>
      <c r="E104" s="4"/>
      <c r="F104" s="4"/>
      <c r="G104" s="4"/>
      <c r="H104" s="5">
        <v>670</v>
      </c>
      <c r="I104" s="5">
        <v>1629</v>
      </c>
      <c r="J104" s="6">
        <f t="shared" si="2"/>
        <v>0.4112952731737262</v>
      </c>
      <c r="K104" s="47">
        <v>0.013015368630699986</v>
      </c>
      <c r="L104" s="8">
        <v>3.1644</v>
      </c>
      <c r="M104" s="7">
        <v>0.3858</v>
      </c>
      <c r="N104" s="8">
        <f t="shared" si="3"/>
        <v>6.608417100499285</v>
      </c>
    </row>
    <row r="105" spans="1:14" ht="12.75">
      <c r="A105" s="3" t="s">
        <v>224</v>
      </c>
      <c r="B105" s="4"/>
      <c r="C105" s="4" t="s">
        <v>225</v>
      </c>
      <c r="D105" s="4"/>
      <c r="E105" s="4"/>
      <c r="F105" s="4"/>
      <c r="G105" s="4"/>
      <c r="H105" s="5">
        <v>29487</v>
      </c>
      <c r="I105" s="5">
        <v>22224</v>
      </c>
      <c r="J105" s="6">
        <f t="shared" si="2"/>
        <v>1.3268088552915767</v>
      </c>
      <c r="K105" s="47">
        <v>0.0049715162548063735</v>
      </c>
      <c r="L105" s="8">
        <v>0.3747</v>
      </c>
      <c r="M105" s="7">
        <v>1.2949</v>
      </c>
      <c r="N105" s="8">
        <f t="shared" si="3"/>
        <v>2.46419455491364</v>
      </c>
    </row>
    <row r="106" spans="1:14" ht="12.75">
      <c r="A106" s="3" t="s">
        <v>226</v>
      </c>
      <c r="B106" s="4"/>
      <c r="C106" s="4" t="s">
        <v>227</v>
      </c>
      <c r="D106" s="4"/>
      <c r="E106" s="4"/>
      <c r="F106" s="4"/>
      <c r="G106" s="4"/>
      <c r="H106" s="5">
        <v>36</v>
      </c>
      <c r="I106" s="5">
        <v>42</v>
      </c>
      <c r="J106" s="6">
        <f t="shared" si="2"/>
        <v>0.8571428571428571</v>
      </c>
      <c r="K106" s="47">
        <v>0.09858609250829663</v>
      </c>
      <c r="L106" s="8">
        <v>11.5017</v>
      </c>
      <c r="M106" s="7">
        <v>0.9091</v>
      </c>
      <c r="N106" s="8">
        <f t="shared" si="3"/>
        <v>-5.715228562000101</v>
      </c>
    </row>
    <row r="107" spans="1:14" ht="12.75">
      <c r="A107" s="3" t="s">
        <v>228</v>
      </c>
      <c r="B107" s="4" t="s">
        <v>229</v>
      </c>
      <c r="C107" s="4"/>
      <c r="D107" s="4"/>
      <c r="E107" s="4"/>
      <c r="F107" s="4"/>
      <c r="G107" s="4"/>
      <c r="H107" s="5">
        <v>905</v>
      </c>
      <c r="I107" s="5">
        <v>885</v>
      </c>
      <c r="J107" s="6">
        <f t="shared" si="2"/>
        <v>1.0225988700564972</v>
      </c>
      <c r="K107" s="47">
        <v>0.01607849160575962</v>
      </c>
      <c r="L107" s="8">
        <v>1.5723</v>
      </c>
      <c r="M107" s="7">
        <v>1.0069</v>
      </c>
      <c r="N107" s="8">
        <f t="shared" si="3"/>
        <v>1.5591290154431705</v>
      </c>
    </row>
    <row r="108" spans="1:14" ht="12.75">
      <c r="A108" s="3" t="s">
        <v>230</v>
      </c>
      <c r="B108" s="4" t="s">
        <v>231</v>
      </c>
      <c r="C108" s="4"/>
      <c r="D108" s="4"/>
      <c r="E108" s="4"/>
      <c r="F108" s="4"/>
      <c r="G108" s="4"/>
      <c r="H108" s="5">
        <v>462</v>
      </c>
      <c r="I108" s="5">
        <v>455</v>
      </c>
      <c r="J108" s="6">
        <f t="shared" si="2"/>
        <v>1.0153846153846153</v>
      </c>
      <c r="K108" s="47">
        <v>0.01729386062572991</v>
      </c>
      <c r="L108" s="8">
        <v>1.7031</v>
      </c>
      <c r="M108" s="7">
        <v>0.9969</v>
      </c>
      <c r="N108" s="8">
        <f t="shared" si="3"/>
        <v>1.8542095881849054</v>
      </c>
    </row>
    <row r="109" spans="1:14" ht="12.75">
      <c r="A109" s="3" t="s">
        <v>232</v>
      </c>
      <c r="B109" s="4" t="s">
        <v>233</v>
      </c>
      <c r="C109" s="4"/>
      <c r="D109" s="4"/>
      <c r="E109" s="4"/>
      <c r="F109" s="4"/>
      <c r="G109" s="4"/>
      <c r="H109" s="5">
        <v>100</v>
      </c>
      <c r="I109" s="5">
        <v>112</v>
      </c>
      <c r="J109" s="6">
        <f t="shared" si="2"/>
        <v>0.8928571428571429</v>
      </c>
      <c r="K109" s="47">
        <v>0.04621558861522988</v>
      </c>
      <c r="L109" s="8">
        <v>5.1761</v>
      </c>
      <c r="M109" s="7">
        <v>0.9844</v>
      </c>
      <c r="N109" s="8">
        <f t="shared" si="3"/>
        <v>-9.299355662622627</v>
      </c>
    </row>
    <row r="110" spans="1:14" ht="12.75">
      <c r="A110" s="3" t="s">
        <v>234</v>
      </c>
      <c r="B110" s="4" t="s">
        <v>235</v>
      </c>
      <c r="C110" s="4"/>
      <c r="D110" s="4"/>
      <c r="E110" s="4"/>
      <c r="F110" s="4"/>
      <c r="G110" s="4"/>
      <c r="H110" s="5">
        <f>SUM(H111:H112)</f>
        <v>325</v>
      </c>
      <c r="I110" s="5">
        <f>SUM(I111:I112)</f>
        <v>285</v>
      </c>
      <c r="J110" s="6">
        <f t="shared" si="2"/>
        <v>1.1403508771929824</v>
      </c>
      <c r="K110" s="47">
        <v>0.0374696376566838</v>
      </c>
      <c r="L110" s="8">
        <v>3.2858</v>
      </c>
      <c r="M110" s="69" t="s">
        <v>30</v>
      </c>
      <c r="N110" s="69" t="s">
        <v>30</v>
      </c>
    </row>
    <row r="111" spans="1:14" ht="12.75">
      <c r="A111" s="3" t="s">
        <v>236</v>
      </c>
      <c r="B111" s="4"/>
      <c r="C111" s="4" t="s">
        <v>237</v>
      </c>
      <c r="D111" s="4"/>
      <c r="E111" s="4"/>
      <c r="F111" s="4"/>
      <c r="G111" s="4"/>
      <c r="H111" s="5">
        <v>41</v>
      </c>
      <c r="I111" s="5">
        <v>39</v>
      </c>
      <c r="J111" s="6">
        <f t="shared" si="2"/>
        <v>1.0512820512820513</v>
      </c>
      <c r="K111" s="47">
        <v>0.1051555582445712</v>
      </c>
      <c r="L111" s="8">
        <v>10.0026</v>
      </c>
      <c r="M111" s="69" t="s">
        <v>30</v>
      </c>
      <c r="N111" s="69" t="s">
        <v>30</v>
      </c>
    </row>
    <row r="112" spans="1:14" ht="12.75">
      <c r="A112" s="3" t="s">
        <v>238</v>
      </c>
      <c r="B112" s="4"/>
      <c r="C112" s="4" t="s">
        <v>239</v>
      </c>
      <c r="D112" s="4"/>
      <c r="E112" s="4"/>
      <c r="F112" s="4"/>
      <c r="G112" s="4"/>
      <c r="H112" s="5">
        <v>284</v>
      </c>
      <c r="I112" s="5">
        <v>246</v>
      </c>
      <c r="J112" s="6">
        <f t="shared" si="2"/>
        <v>1.1544715447154472</v>
      </c>
      <c r="K112" s="47">
        <v>0.044113535011287106</v>
      </c>
      <c r="L112" s="8">
        <v>3.8211</v>
      </c>
      <c r="M112" s="69" t="s">
        <v>30</v>
      </c>
      <c r="N112" s="69" t="s">
        <v>30</v>
      </c>
    </row>
    <row r="113" spans="1:14" ht="12.75">
      <c r="A113" s="3" t="s">
        <v>240</v>
      </c>
      <c r="B113" s="4" t="s">
        <v>241</v>
      </c>
      <c r="C113" s="4"/>
      <c r="D113" s="4"/>
      <c r="E113" s="4"/>
      <c r="F113" s="4"/>
      <c r="G113" s="4"/>
      <c r="H113" s="5">
        <v>13892</v>
      </c>
      <c r="I113" s="5">
        <v>12916</v>
      </c>
      <c r="J113" s="6">
        <f t="shared" si="2"/>
        <v>1.0755651904614432</v>
      </c>
      <c r="K113" s="47">
        <v>0.0033082356057877816</v>
      </c>
      <c r="L113" s="8">
        <v>0.3075</v>
      </c>
      <c r="M113" s="7">
        <v>1.0658</v>
      </c>
      <c r="N113" s="8">
        <f t="shared" si="3"/>
        <v>0.9162310434831191</v>
      </c>
    </row>
    <row r="114" spans="1:14" ht="12.75">
      <c r="A114" s="3" t="s">
        <v>242</v>
      </c>
      <c r="B114" s="4" t="s">
        <v>243</v>
      </c>
      <c r="C114" s="4"/>
      <c r="D114" s="4"/>
      <c r="E114" s="4"/>
      <c r="F114" s="4"/>
      <c r="G114" s="4"/>
      <c r="H114" s="5">
        <v>10514</v>
      </c>
      <c r="I114" s="5">
        <v>11740</v>
      </c>
      <c r="J114" s="6">
        <f t="shared" si="2"/>
        <v>0.8955706984667803</v>
      </c>
      <c r="K114" s="47">
        <v>0.004562702108588658</v>
      </c>
      <c r="L114" s="8">
        <v>0.5094</v>
      </c>
      <c r="M114" s="7">
        <v>0.847</v>
      </c>
      <c r="N114" s="8">
        <f t="shared" si="3"/>
        <v>5.734439016148796</v>
      </c>
    </row>
    <row r="115" spans="1:14" ht="12.75">
      <c r="A115" s="3" t="s">
        <v>244</v>
      </c>
      <c r="B115" s="4" t="s">
        <v>245</v>
      </c>
      <c r="C115" s="4"/>
      <c r="D115" s="4"/>
      <c r="E115" s="4"/>
      <c r="F115" s="4"/>
      <c r="G115" s="4"/>
      <c r="H115" s="5">
        <v>24877</v>
      </c>
      <c r="I115" s="5">
        <v>25506</v>
      </c>
      <c r="J115" s="6">
        <f t="shared" si="2"/>
        <v>0.9753391358895946</v>
      </c>
      <c r="K115" s="47">
        <v>0.0028428493716601386</v>
      </c>
      <c r="L115" s="8">
        <v>0.2914</v>
      </c>
      <c r="M115" s="7">
        <v>0.9553</v>
      </c>
      <c r="N115" s="8">
        <f t="shared" si="3"/>
        <v>2.0976798795765315</v>
      </c>
    </row>
    <row r="116" spans="1:14" ht="12.75">
      <c r="A116" s="3" t="s">
        <v>246</v>
      </c>
      <c r="B116" s="4" t="s">
        <v>247</v>
      </c>
      <c r="C116" s="4"/>
      <c r="D116" s="4"/>
      <c r="E116" s="4"/>
      <c r="F116" s="4"/>
      <c r="G116" s="4"/>
      <c r="H116" s="5">
        <v>146846</v>
      </c>
      <c r="I116" s="5">
        <v>160672</v>
      </c>
      <c r="J116" s="6">
        <f t="shared" si="2"/>
        <v>0.9139489145588529</v>
      </c>
      <c r="K116" s="47">
        <v>0.0013390341267670394</v>
      </c>
      <c r="L116" s="8">
        <v>0.1465</v>
      </c>
      <c r="M116" s="7">
        <v>0.8996</v>
      </c>
      <c r="N116" s="8">
        <f t="shared" si="3"/>
        <v>1.5950327433140172</v>
      </c>
    </row>
    <row r="117" spans="1:14" ht="12.75">
      <c r="A117" s="3" t="s">
        <v>248</v>
      </c>
      <c r="B117" s="4" t="s">
        <v>249</v>
      </c>
      <c r="C117" s="4"/>
      <c r="D117" s="4"/>
      <c r="E117" s="4"/>
      <c r="F117" s="4"/>
      <c r="G117" s="4"/>
      <c r="H117" s="5">
        <f>SUM(H122,H118)</f>
        <v>88815</v>
      </c>
      <c r="I117" s="5">
        <f>SUM(I122,I118)</f>
        <v>86639</v>
      </c>
      <c r="J117" s="6">
        <f t="shared" si="2"/>
        <v>1.0251157100151203</v>
      </c>
      <c r="K117" s="47">
        <v>0.0005451290137082459</v>
      </c>
      <c r="L117" s="8">
        <v>0.0531</v>
      </c>
      <c r="M117" s="7">
        <v>1.0305</v>
      </c>
      <c r="N117" s="8">
        <f t="shared" si="3"/>
        <v>-0.5224929631130247</v>
      </c>
    </row>
    <row r="118" spans="1:14" ht="12.75">
      <c r="A118" s="3" t="s">
        <v>250</v>
      </c>
      <c r="B118" s="4"/>
      <c r="C118" s="4" t="s">
        <v>251</v>
      </c>
      <c r="D118" s="4"/>
      <c r="E118" s="4"/>
      <c r="F118" s="4"/>
      <c r="G118" s="4"/>
      <c r="H118" s="5">
        <f>SUM(H119:H121)</f>
        <v>45786</v>
      </c>
      <c r="I118" s="5">
        <f>SUM(I119:I121)</f>
        <v>46053</v>
      </c>
      <c r="J118" s="6">
        <f t="shared" si="2"/>
        <v>0.9942023320956289</v>
      </c>
      <c r="K118" s="47">
        <v>0.0007902911612009278</v>
      </c>
      <c r="L118" s="8">
        <v>0.0794</v>
      </c>
      <c r="M118" s="7">
        <v>0.9978</v>
      </c>
      <c r="N118" s="8">
        <f t="shared" si="3"/>
        <v>-0.3605600224865809</v>
      </c>
    </row>
    <row r="119" spans="1:14" ht="12.75">
      <c r="A119" s="3" t="s">
        <v>252</v>
      </c>
      <c r="B119" s="4"/>
      <c r="C119" s="4"/>
      <c r="D119" s="4" t="s">
        <v>253</v>
      </c>
      <c r="E119" s="4"/>
      <c r="F119" s="4"/>
      <c r="G119" s="4"/>
      <c r="H119" s="5">
        <v>41001</v>
      </c>
      <c r="I119" s="5">
        <v>43037</v>
      </c>
      <c r="J119" s="6">
        <f t="shared" si="2"/>
        <v>0.9526918697864628</v>
      </c>
      <c r="K119" s="47">
        <v>0.0012390950641829404</v>
      </c>
      <c r="L119" s="8">
        <v>0.13</v>
      </c>
      <c r="M119" s="7">
        <v>0.8527</v>
      </c>
      <c r="N119" s="8">
        <f t="shared" si="3"/>
        <v>11.72650050269295</v>
      </c>
    </row>
    <row r="120" spans="1:14" ht="12.75">
      <c r="A120" s="3" t="s">
        <v>254</v>
      </c>
      <c r="B120" s="4"/>
      <c r="C120" s="4"/>
      <c r="D120" s="10" t="s">
        <v>255</v>
      </c>
      <c r="E120" s="4"/>
      <c r="F120" s="4"/>
      <c r="G120" s="4"/>
      <c r="H120" s="5">
        <v>2610</v>
      </c>
      <c r="I120" s="5">
        <v>729</v>
      </c>
      <c r="J120" s="6">
        <f t="shared" si="2"/>
        <v>3.580246913580247</v>
      </c>
      <c r="K120" s="47">
        <v>0.1155918523962223</v>
      </c>
      <c r="L120" s="8">
        <v>3.2286</v>
      </c>
      <c r="M120" s="69" t="s">
        <v>30</v>
      </c>
      <c r="N120" s="69" t="s">
        <v>30</v>
      </c>
    </row>
    <row r="121" spans="1:14" ht="12.75">
      <c r="A121" s="3" t="s">
        <v>256</v>
      </c>
      <c r="B121" s="4"/>
      <c r="C121" s="4"/>
      <c r="D121" s="4" t="s">
        <v>257</v>
      </c>
      <c r="E121" s="4"/>
      <c r="F121" s="4"/>
      <c r="G121" s="4"/>
      <c r="H121" s="5">
        <v>2175</v>
      </c>
      <c r="I121" s="5">
        <v>2287</v>
      </c>
      <c r="J121" s="6">
        <f t="shared" si="2"/>
        <v>0.9510275470048098</v>
      </c>
      <c r="K121" s="47">
        <v>0.009799986144750819</v>
      </c>
      <c r="L121" s="8">
        <v>1.0304</v>
      </c>
      <c r="M121" s="7">
        <v>1.0115</v>
      </c>
      <c r="N121" s="8">
        <f t="shared" si="3"/>
        <v>-5.978492634225429</v>
      </c>
    </row>
    <row r="122" spans="1:14" ht="12.75">
      <c r="A122" s="3" t="s">
        <v>258</v>
      </c>
      <c r="B122" s="4"/>
      <c r="C122" s="4" t="s">
        <v>259</v>
      </c>
      <c r="D122" s="4"/>
      <c r="E122" s="4"/>
      <c r="F122" s="4"/>
      <c r="G122" s="4"/>
      <c r="H122" s="5">
        <f>SUM(H123:H128)</f>
        <v>43029</v>
      </c>
      <c r="I122" s="5">
        <f>SUM(I123:I128)</f>
        <v>40586</v>
      </c>
      <c r="J122" s="6">
        <f t="shared" si="2"/>
        <v>1.0601931700586409</v>
      </c>
      <c r="K122" s="47">
        <v>0.0014227804102394477</v>
      </c>
      <c r="L122" s="8">
        <v>0.1342</v>
      </c>
      <c r="M122" s="7">
        <v>1.0763</v>
      </c>
      <c r="N122" s="8">
        <f t="shared" si="3"/>
        <v>-1.4965000410070748</v>
      </c>
    </row>
    <row r="123" spans="1:14" ht="12.75">
      <c r="A123" s="3" t="s">
        <v>260</v>
      </c>
      <c r="B123" s="4"/>
      <c r="C123" s="4"/>
      <c r="D123" s="4" t="s">
        <v>261</v>
      </c>
      <c r="E123" s="4"/>
      <c r="F123" s="4"/>
      <c r="G123" s="4"/>
      <c r="H123" s="5">
        <v>10743</v>
      </c>
      <c r="I123" s="5">
        <v>13916</v>
      </c>
      <c r="J123" s="6">
        <f t="shared" si="2"/>
        <v>0.7719890773210693</v>
      </c>
      <c r="K123" s="47">
        <v>0.004106150141216149</v>
      </c>
      <c r="L123" s="8">
        <v>0.5318922588212226</v>
      </c>
      <c r="M123" s="7">
        <v>0.8409</v>
      </c>
      <c r="N123" s="8">
        <f t="shared" si="3"/>
        <v>-8.194901020208198</v>
      </c>
    </row>
    <row r="124" spans="1:14" ht="12.75">
      <c r="A124" s="3" t="s">
        <v>262</v>
      </c>
      <c r="B124" s="4"/>
      <c r="C124" s="4"/>
      <c r="D124" s="4" t="s">
        <v>263</v>
      </c>
      <c r="E124" s="4"/>
      <c r="F124" s="4"/>
      <c r="G124" s="4"/>
      <c r="H124" s="5">
        <v>1049</v>
      </c>
      <c r="I124" s="5">
        <v>1032</v>
      </c>
      <c r="J124" s="6">
        <f t="shared" si="2"/>
        <v>1.0164728682170543</v>
      </c>
      <c r="K124" s="47">
        <v>0.005262141645632631</v>
      </c>
      <c r="L124" s="8">
        <v>0.5176863849659558</v>
      </c>
      <c r="M124" s="7">
        <v>1.0579</v>
      </c>
      <c r="N124" s="8">
        <f t="shared" si="3"/>
        <v>-3.915978049243385</v>
      </c>
    </row>
    <row r="125" spans="1:14" ht="12.75">
      <c r="A125" s="3" t="s">
        <v>264</v>
      </c>
      <c r="B125" s="4"/>
      <c r="C125" s="4"/>
      <c r="D125" s="4" t="s">
        <v>265</v>
      </c>
      <c r="E125" s="4"/>
      <c r="F125" s="4"/>
      <c r="G125" s="4"/>
      <c r="H125" s="5">
        <v>3542</v>
      </c>
      <c r="I125" s="5">
        <v>3440</v>
      </c>
      <c r="J125" s="6">
        <f t="shared" si="2"/>
        <v>1.0296511627906977</v>
      </c>
      <c r="K125" s="47">
        <v>0.00558269684367873</v>
      </c>
      <c r="L125" s="8">
        <v>0.5421930305549078</v>
      </c>
      <c r="M125" s="7">
        <v>0.9965</v>
      </c>
      <c r="N125" s="8">
        <f t="shared" si="3"/>
        <v>3.3267599388557576</v>
      </c>
    </row>
    <row r="126" spans="1:14" ht="12.75">
      <c r="A126" s="3" t="s">
        <v>266</v>
      </c>
      <c r="B126" s="4"/>
      <c r="C126" s="4"/>
      <c r="D126" s="4" t="s">
        <v>267</v>
      </c>
      <c r="E126" s="4"/>
      <c r="F126" s="4"/>
      <c r="G126" s="4"/>
      <c r="H126" s="5">
        <v>3647</v>
      </c>
      <c r="I126" s="5">
        <v>3649</v>
      </c>
      <c r="J126" s="6">
        <f t="shared" si="2"/>
        <v>0.9994519046314059</v>
      </c>
      <c r="K126" s="47">
        <v>0.004044282879354262</v>
      </c>
      <c r="L126" s="8">
        <v>0.4046500747673074</v>
      </c>
      <c r="M126" s="7">
        <v>0.9743</v>
      </c>
      <c r="N126" s="8">
        <f t="shared" si="3"/>
        <v>2.5815359367141353</v>
      </c>
    </row>
    <row r="127" spans="1:14" ht="12.75">
      <c r="A127" s="3" t="s">
        <v>268</v>
      </c>
      <c r="B127" s="4"/>
      <c r="C127" s="4"/>
      <c r="D127" s="4" t="s">
        <v>269</v>
      </c>
      <c r="E127" s="4"/>
      <c r="F127" s="4"/>
      <c r="G127" s="4"/>
      <c r="H127" s="5">
        <v>8236</v>
      </c>
      <c r="I127" s="5">
        <v>7953</v>
      </c>
      <c r="J127" s="6">
        <f t="shared" si="2"/>
        <v>1.0355840563309442</v>
      </c>
      <c r="K127" s="47">
        <v>0.0027783613605197616</v>
      </c>
      <c r="L127" s="8">
        <v>0.2682893139899668</v>
      </c>
      <c r="M127" s="69" t="s">
        <v>30</v>
      </c>
      <c r="N127" s="69" t="s">
        <v>30</v>
      </c>
    </row>
    <row r="128" spans="1:14" ht="12.75">
      <c r="A128" s="3" t="s">
        <v>270</v>
      </c>
      <c r="B128" s="4"/>
      <c r="C128" s="4"/>
      <c r="D128" s="10" t="s">
        <v>271</v>
      </c>
      <c r="E128" s="4"/>
      <c r="F128" s="4"/>
      <c r="G128" s="4"/>
      <c r="H128" s="5">
        <v>15812</v>
      </c>
      <c r="I128" s="5">
        <v>10596</v>
      </c>
      <c r="J128" s="6">
        <f t="shared" si="2"/>
        <v>1.4922612306530767</v>
      </c>
      <c r="K128" s="47">
        <v>0.009073476257410604</v>
      </c>
      <c r="L128" s="8">
        <v>0.6080353808722664</v>
      </c>
      <c r="M128" s="7">
        <v>1.4188</v>
      </c>
      <c r="N128" s="8">
        <f t="shared" si="3"/>
        <v>5.177701624829196</v>
      </c>
    </row>
    <row r="129" spans="1:14" ht="12.75">
      <c r="A129" s="3" t="s">
        <v>272</v>
      </c>
      <c r="B129" s="4" t="s">
        <v>273</v>
      </c>
      <c r="C129" s="4"/>
      <c r="D129" s="4"/>
      <c r="E129" s="4"/>
      <c r="F129" s="4"/>
      <c r="G129" s="4"/>
      <c r="H129" s="5">
        <f>SUM(H130:H131)</f>
        <v>29974</v>
      </c>
      <c r="I129" s="5">
        <f>SUM(I130:I131)</f>
        <v>29907</v>
      </c>
      <c r="J129" s="6">
        <f t="shared" si="2"/>
        <v>1.00224027819574</v>
      </c>
      <c r="K129" s="47">
        <v>0.0004417592259713922</v>
      </c>
      <c r="L129" s="8">
        <v>0.044</v>
      </c>
      <c r="M129" s="7">
        <v>0.9962</v>
      </c>
      <c r="N129" s="8">
        <f t="shared" si="3"/>
        <v>0.6063318807207434</v>
      </c>
    </row>
    <row r="130" spans="1:14" ht="12.75">
      <c r="A130" s="3" t="s">
        <v>274</v>
      </c>
      <c r="B130" s="4"/>
      <c r="C130" s="4" t="s">
        <v>275</v>
      </c>
      <c r="D130" s="4"/>
      <c r="E130" s="4"/>
      <c r="F130" s="4"/>
      <c r="G130" s="4"/>
      <c r="H130" s="5">
        <v>17905</v>
      </c>
      <c r="I130" s="5">
        <v>17884</v>
      </c>
      <c r="J130" s="6">
        <f t="shared" si="2"/>
        <v>1.001174233952136</v>
      </c>
      <c r="K130" s="47">
        <v>0.0008049198001964932</v>
      </c>
      <c r="L130" s="8">
        <v>0.0804</v>
      </c>
      <c r="M130" s="7">
        <v>0.9982</v>
      </c>
      <c r="N130" s="8">
        <f t="shared" si="3"/>
        <v>0.2979597227144779</v>
      </c>
    </row>
    <row r="131" spans="1:14" ht="12.75">
      <c r="A131" s="3" t="s">
        <v>276</v>
      </c>
      <c r="B131" s="4"/>
      <c r="C131" s="4" t="s">
        <v>277</v>
      </c>
      <c r="D131" s="4"/>
      <c r="E131" s="4"/>
      <c r="F131" s="4"/>
      <c r="G131" s="4"/>
      <c r="H131" s="5">
        <v>12069</v>
      </c>
      <c r="I131" s="5">
        <v>12023</v>
      </c>
      <c r="J131" s="6">
        <f t="shared" si="2"/>
        <v>1.003826000166348</v>
      </c>
      <c r="K131" s="47">
        <v>0.0012867662725170998</v>
      </c>
      <c r="L131" s="8">
        <v>0.1281</v>
      </c>
      <c r="M131" s="7">
        <v>0.9896</v>
      </c>
      <c r="N131" s="8">
        <f t="shared" si="3"/>
        <v>1.437550542274444</v>
      </c>
    </row>
    <row r="132" spans="1:14" ht="12.75">
      <c r="A132" s="3" t="s">
        <v>278</v>
      </c>
      <c r="B132" s="4" t="s">
        <v>279</v>
      </c>
      <c r="C132" s="4"/>
      <c r="D132" s="4"/>
      <c r="E132" s="4"/>
      <c r="F132" s="4"/>
      <c r="G132" s="4"/>
      <c r="H132" s="5">
        <f>SUM(H133:H134)</f>
        <v>20180</v>
      </c>
      <c r="I132" s="5">
        <f>SUM(I133:I134)</f>
        <v>20140</v>
      </c>
      <c r="J132" s="6">
        <f t="shared" si="2"/>
        <v>1.0019860973187686</v>
      </c>
      <c r="K132" s="47">
        <v>0.0005095372480204645</v>
      </c>
      <c r="L132" s="8">
        <v>0.0508</v>
      </c>
      <c r="M132" s="7">
        <v>0.9983</v>
      </c>
      <c r="N132" s="8">
        <f t="shared" si="3"/>
        <v>0.3692374355172471</v>
      </c>
    </row>
    <row r="133" spans="1:14" ht="12.75">
      <c r="A133" s="3" t="s">
        <v>280</v>
      </c>
      <c r="B133" s="4"/>
      <c r="C133" s="4" t="s">
        <v>281</v>
      </c>
      <c r="D133" s="4"/>
      <c r="E133" s="4"/>
      <c r="F133" s="4"/>
      <c r="G133" s="4"/>
      <c r="H133" s="5">
        <v>13881</v>
      </c>
      <c r="I133" s="5">
        <v>13855</v>
      </c>
      <c r="J133" s="6">
        <f t="shared" si="2"/>
        <v>1.0018765788523998</v>
      </c>
      <c r="K133" s="47">
        <v>0.0007860265521586796</v>
      </c>
      <c r="L133" s="8">
        <v>0.0784</v>
      </c>
      <c r="M133" s="7">
        <v>0.9969</v>
      </c>
      <c r="N133" s="8">
        <f t="shared" si="3"/>
        <v>0.4992054220483269</v>
      </c>
    </row>
    <row r="134" spans="1:14" ht="12.75">
      <c r="A134" s="3" t="s">
        <v>282</v>
      </c>
      <c r="B134" s="4"/>
      <c r="C134" s="4" t="s">
        <v>283</v>
      </c>
      <c r="D134" s="4"/>
      <c r="E134" s="4"/>
      <c r="F134" s="4"/>
      <c r="G134" s="4"/>
      <c r="H134" s="5">
        <v>6299</v>
      </c>
      <c r="I134" s="5">
        <v>6285</v>
      </c>
      <c r="J134" s="6">
        <f t="shared" si="2"/>
        <v>1.002227525855211</v>
      </c>
      <c r="K134" s="47">
        <v>0.002074563942318784</v>
      </c>
      <c r="L134" s="8">
        <v>0.207</v>
      </c>
      <c r="M134" s="7">
        <v>1.0017</v>
      </c>
      <c r="N134" s="8">
        <f t="shared" si="3"/>
        <v>0.05266305832194023</v>
      </c>
    </row>
    <row r="135" spans="1:14" ht="12.75">
      <c r="A135" s="3" t="s">
        <v>284</v>
      </c>
      <c r="B135" s="4" t="s">
        <v>285</v>
      </c>
      <c r="C135" s="4"/>
      <c r="D135" s="4"/>
      <c r="E135" s="4"/>
      <c r="F135" s="4"/>
      <c r="G135" s="4"/>
      <c r="H135" s="5">
        <v>307</v>
      </c>
      <c r="I135" s="5">
        <v>328</v>
      </c>
      <c r="J135" s="6">
        <f aca="true" t="shared" si="4" ref="J135:J140">H135/I135</f>
        <v>0.9359756097560976</v>
      </c>
      <c r="K135" s="47">
        <v>0.0188864683461432</v>
      </c>
      <c r="L135" s="8">
        <v>2.0178</v>
      </c>
      <c r="M135" s="69" t="s">
        <v>30</v>
      </c>
      <c r="N135" s="69" t="s">
        <v>30</v>
      </c>
    </row>
    <row r="136" spans="1:14" ht="12.75">
      <c r="A136" s="3" t="s">
        <v>286</v>
      </c>
      <c r="B136" s="4" t="s">
        <v>287</v>
      </c>
      <c r="C136" s="4"/>
      <c r="D136" s="4"/>
      <c r="E136" s="4"/>
      <c r="F136" s="4"/>
      <c r="G136" s="4"/>
      <c r="H136" s="5">
        <f>SUM(H137:H138)</f>
        <v>2745</v>
      </c>
      <c r="I136" s="5">
        <f>SUM(I137:I138)</f>
        <v>2782</v>
      </c>
      <c r="J136" s="6">
        <f t="shared" si="4"/>
        <v>0.9867002156721782</v>
      </c>
      <c r="K136" s="47">
        <v>0.0038640150477585603</v>
      </c>
      <c r="L136" s="8">
        <v>0.3916</v>
      </c>
      <c r="M136" s="69" t="s">
        <v>30</v>
      </c>
      <c r="N136" s="69" t="s">
        <v>30</v>
      </c>
    </row>
    <row r="137" spans="1:14" ht="12.75">
      <c r="A137" s="3" t="s">
        <v>288</v>
      </c>
      <c r="B137" s="4"/>
      <c r="C137" s="4" t="s">
        <v>289</v>
      </c>
      <c r="D137" s="4"/>
      <c r="E137" s="4"/>
      <c r="F137" s="4"/>
      <c r="G137" s="4"/>
      <c r="H137" s="5">
        <v>222</v>
      </c>
      <c r="I137" s="5">
        <v>222</v>
      </c>
      <c r="J137" s="6">
        <f t="shared" si="4"/>
        <v>1</v>
      </c>
      <c r="K137" s="47">
        <v>0.008994583044575628</v>
      </c>
      <c r="L137" s="8">
        <v>0.8994</v>
      </c>
      <c r="M137" s="69" t="s">
        <v>30</v>
      </c>
      <c r="N137" s="69" t="s">
        <v>30</v>
      </c>
    </row>
    <row r="138" spans="1:14" ht="12.75">
      <c r="A138" s="3" t="s">
        <v>290</v>
      </c>
      <c r="B138" s="4"/>
      <c r="C138" s="4" t="s">
        <v>291</v>
      </c>
      <c r="D138" s="4"/>
      <c r="E138" s="4"/>
      <c r="F138" s="4"/>
      <c r="G138" s="4"/>
      <c r="H138" s="5">
        <v>2523</v>
      </c>
      <c r="I138" s="5">
        <v>2560</v>
      </c>
      <c r="J138" s="6">
        <f t="shared" si="4"/>
        <v>0.985546875</v>
      </c>
      <c r="K138" s="47">
        <v>0.0042325618330696715</v>
      </c>
      <c r="L138" s="8">
        <v>0.4294</v>
      </c>
      <c r="M138" s="69" t="s">
        <v>30</v>
      </c>
      <c r="N138" s="69" t="s">
        <v>30</v>
      </c>
    </row>
    <row r="139" spans="1:14" ht="12.75">
      <c r="A139" s="3" t="s">
        <v>292</v>
      </c>
      <c r="B139" s="4" t="s">
        <v>293</v>
      </c>
      <c r="C139" s="4"/>
      <c r="D139" s="4"/>
      <c r="E139" s="4"/>
      <c r="F139" s="4"/>
      <c r="G139" s="4"/>
      <c r="H139" s="5">
        <v>7</v>
      </c>
      <c r="I139" s="5">
        <v>12</v>
      </c>
      <c r="J139" s="69" t="s">
        <v>30</v>
      </c>
      <c r="K139" s="69" t="s">
        <v>30</v>
      </c>
      <c r="L139" s="69" t="s">
        <v>30</v>
      </c>
      <c r="M139" s="69" t="s">
        <v>30</v>
      </c>
      <c r="N139" s="69" t="s">
        <v>30</v>
      </c>
    </row>
    <row r="140" spans="1:14" ht="13.5" thickBot="1">
      <c r="A140" s="24" t="s">
        <v>294</v>
      </c>
      <c r="B140" s="25" t="s">
        <v>295</v>
      </c>
      <c r="C140" s="25"/>
      <c r="D140" s="25"/>
      <c r="E140" s="25"/>
      <c r="F140" s="25"/>
      <c r="G140" s="25"/>
      <c r="H140" s="26">
        <v>1912</v>
      </c>
      <c r="I140" s="26">
        <v>3033</v>
      </c>
      <c r="J140" s="27">
        <f t="shared" si="4"/>
        <v>0.6303989449390043</v>
      </c>
      <c r="K140" s="48">
        <v>0.013533775551771625</v>
      </c>
      <c r="L140" s="49">
        <v>2.1468</v>
      </c>
      <c r="M140" s="70" t="s">
        <v>30</v>
      </c>
      <c r="N140" s="71" t="s">
        <v>30</v>
      </c>
    </row>
    <row r="142" spans="1:2" ht="12.75">
      <c r="A142" s="21" t="s">
        <v>300</v>
      </c>
      <c r="B142" s="42" t="s">
        <v>447</v>
      </c>
    </row>
    <row r="143" spans="1:2" ht="12.75">
      <c r="A143" s="43" t="s">
        <v>445</v>
      </c>
      <c r="B143" s="42" t="s">
        <v>448</v>
      </c>
    </row>
    <row r="144" spans="1:2" ht="12.75">
      <c r="A144" s="21" t="s">
        <v>30</v>
      </c>
      <c r="B144" s="42" t="s">
        <v>449</v>
      </c>
    </row>
  </sheetData>
  <mergeCells count="7">
    <mergeCell ref="N4:N5"/>
    <mergeCell ref="B5:F5"/>
    <mergeCell ref="H3:I4"/>
    <mergeCell ref="J4:J5"/>
    <mergeCell ref="M4:M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B1">
      <selection activeCell="B1" sqref="B1"/>
    </sheetView>
  </sheetViews>
  <sheetFormatPr defaultColWidth="9.140625" defaultRowHeight="12.75"/>
  <cols>
    <col min="1" max="1" width="7.57421875" style="0" customWidth="1"/>
    <col min="2" max="5" width="5.28125" style="0" customWidth="1"/>
    <col min="6" max="6" width="14.421875" style="0" customWidth="1"/>
    <col min="9" max="12" width="15.57421875" style="0" customWidth="1"/>
    <col min="13" max="13" width="13.57421875" style="0" customWidth="1"/>
  </cols>
  <sheetData>
    <row r="1" ht="12.75">
      <c r="A1" s="1" t="s">
        <v>296</v>
      </c>
    </row>
    <row r="2" ht="13.5" thickBot="1"/>
    <row r="3" spans="1:13" ht="12.75">
      <c r="A3" s="29"/>
      <c r="B3" s="29"/>
      <c r="C3" s="29"/>
      <c r="D3" s="29"/>
      <c r="E3" s="29"/>
      <c r="F3" s="29"/>
      <c r="G3" s="62" t="s">
        <v>18</v>
      </c>
      <c r="H3" s="62"/>
      <c r="I3" s="29"/>
      <c r="J3" s="29"/>
      <c r="K3" s="29"/>
      <c r="L3" s="29"/>
      <c r="M3" s="29"/>
    </row>
    <row r="4" spans="1:13" ht="24" customHeight="1">
      <c r="A4" s="12"/>
      <c r="B4" s="12"/>
      <c r="C4" s="12"/>
      <c r="D4" s="12"/>
      <c r="E4" s="12"/>
      <c r="F4" s="12"/>
      <c r="G4" s="60"/>
      <c r="H4" s="60"/>
      <c r="I4" s="60" t="s">
        <v>19</v>
      </c>
      <c r="J4" s="60" t="s">
        <v>450</v>
      </c>
      <c r="K4" s="60" t="s">
        <v>451</v>
      </c>
      <c r="L4" s="60" t="s">
        <v>20</v>
      </c>
      <c r="M4" s="60" t="s">
        <v>21</v>
      </c>
    </row>
    <row r="5" spans="1:13" ht="26.25" thickBot="1">
      <c r="A5" s="30" t="s">
        <v>22</v>
      </c>
      <c r="B5" s="61" t="s">
        <v>23</v>
      </c>
      <c r="C5" s="61"/>
      <c r="D5" s="61"/>
      <c r="E5" s="61"/>
      <c r="F5" s="61"/>
      <c r="G5" s="30" t="s">
        <v>24</v>
      </c>
      <c r="H5" s="30" t="s">
        <v>25</v>
      </c>
      <c r="I5" s="61"/>
      <c r="J5" s="61"/>
      <c r="K5" s="61"/>
      <c r="L5" s="61"/>
      <c r="M5" s="61"/>
    </row>
    <row r="6" spans="1:13" ht="12.75">
      <c r="A6" s="3" t="s">
        <v>26</v>
      </c>
      <c r="B6" t="s">
        <v>297</v>
      </c>
      <c r="G6">
        <v>500</v>
      </c>
      <c r="H6">
        <v>697</v>
      </c>
      <c r="I6" s="6">
        <v>0.7173601147776184</v>
      </c>
      <c r="J6" s="47">
        <v>0.026090408033119145</v>
      </c>
      <c r="K6" s="8">
        <v>3.6370028798168086</v>
      </c>
      <c r="L6">
        <v>0.7339</v>
      </c>
      <c r="M6" s="31">
        <f>((I6-L6)/L6)*100</f>
        <v>-2.2536974005152732</v>
      </c>
    </row>
    <row r="7" spans="1:13" ht="12.75">
      <c r="A7" s="3" t="s">
        <v>28</v>
      </c>
      <c r="C7" t="s">
        <v>298</v>
      </c>
      <c r="G7">
        <v>10</v>
      </c>
      <c r="H7">
        <v>6</v>
      </c>
      <c r="I7" s="21" t="s">
        <v>30</v>
      </c>
      <c r="J7" s="21" t="s">
        <v>30</v>
      </c>
      <c r="K7" s="21" t="s">
        <v>30</v>
      </c>
      <c r="L7" s="21" t="s">
        <v>30</v>
      </c>
      <c r="M7" s="21" t="s">
        <v>30</v>
      </c>
    </row>
    <row r="8" spans="1:13" ht="12.75">
      <c r="A8" s="3" t="s">
        <v>31</v>
      </c>
      <c r="C8" t="s">
        <v>299</v>
      </c>
      <c r="G8" s="21" t="s">
        <v>300</v>
      </c>
      <c r="H8">
        <v>202</v>
      </c>
      <c r="I8" s="21" t="s">
        <v>30</v>
      </c>
      <c r="J8" s="21" t="s">
        <v>30</v>
      </c>
      <c r="K8" s="21" t="s">
        <v>30</v>
      </c>
      <c r="L8" s="21" t="s">
        <v>30</v>
      </c>
      <c r="M8" s="21" t="s">
        <v>30</v>
      </c>
    </row>
    <row r="9" spans="1:13" ht="12.75">
      <c r="A9" s="3" t="s">
        <v>33</v>
      </c>
      <c r="C9" t="s">
        <v>34</v>
      </c>
      <c r="G9">
        <v>2</v>
      </c>
      <c r="H9">
        <v>2</v>
      </c>
      <c r="I9" s="21" t="s">
        <v>30</v>
      </c>
      <c r="J9" s="21" t="s">
        <v>30</v>
      </c>
      <c r="K9" s="21" t="s">
        <v>30</v>
      </c>
      <c r="L9" s="21" t="s">
        <v>30</v>
      </c>
      <c r="M9" s="21" t="s">
        <v>30</v>
      </c>
    </row>
    <row r="10" spans="1:13" ht="12.75">
      <c r="A10" s="3" t="s">
        <v>35</v>
      </c>
      <c r="C10" t="s">
        <v>301</v>
      </c>
      <c r="G10" s="21" t="s">
        <v>300</v>
      </c>
      <c r="H10" s="21" t="s">
        <v>300</v>
      </c>
      <c r="I10" s="21" t="s">
        <v>30</v>
      </c>
      <c r="J10" s="21" t="s">
        <v>30</v>
      </c>
      <c r="K10" s="21" t="s">
        <v>30</v>
      </c>
      <c r="L10" s="21" t="s">
        <v>30</v>
      </c>
      <c r="M10" s="21" t="s">
        <v>30</v>
      </c>
    </row>
    <row r="11" spans="1:13" ht="12.75">
      <c r="A11" s="3" t="s">
        <v>37</v>
      </c>
      <c r="C11" t="s">
        <v>302</v>
      </c>
      <c r="G11" s="21" t="s">
        <v>300</v>
      </c>
      <c r="H11" s="21" t="s">
        <v>300</v>
      </c>
      <c r="I11" s="21" t="s">
        <v>30</v>
      </c>
      <c r="J11" s="21" t="s">
        <v>30</v>
      </c>
      <c r="K11" s="21" t="s">
        <v>30</v>
      </c>
      <c r="L11" s="21" t="s">
        <v>30</v>
      </c>
      <c r="M11" s="21" t="s">
        <v>30</v>
      </c>
    </row>
    <row r="12" spans="1:13" ht="12.75">
      <c r="A12" s="3" t="s">
        <v>39</v>
      </c>
      <c r="C12" t="s">
        <v>40</v>
      </c>
      <c r="G12">
        <v>6</v>
      </c>
      <c r="H12">
        <v>4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30</v>
      </c>
    </row>
    <row r="13" spans="1:13" ht="12.75">
      <c r="A13" s="3" t="s">
        <v>41</v>
      </c>
      <c r="C13" t="s">
        <v>44</v>
      </c>
      <c r="G13">
        <v>36</v>
      </c>
      <c r="H13">
        <v>37</v>
      </c>
      <c r="I13" s="6">
        <v>0.972972972972973</v>
      </c>
      <c r="J13" s="47">
        <v>0.05961106555551875</v>
      </c>
      <c r="K13" s="8">
        <v>6.126692848761649</v>
      </c>
      <c r="L13">
        <v>0.9615</v>
      </c>
      <c r="M13" s="23">
        <f>((I13-L13)/L13)*100</f>
        <v>1.1932369186659393</v>
      </c>
    </row>
    <row r="14" spans="1:13" ht="12.75">
      <c r="A14" s="3" t="s">
        <v>43</v>
      </c>
      <c r="C14" t="s">
        <v>46</v>
      </c>
      <c r="G14">
        <v>239</v>
      </c>
      <c r="H14">
        <v>198</v>
      </c>
      <c r="I14" s="6">
        <v>1.207070707070707</v>
      </c>
      <c r="J14" s="47">
        <v>0.05465073631102987</v>
      </c>
      <c r="K14" s="8">
        <v>4.527550539574859</v>
      </c>
      <c r="L14">
        <v>1.3802</v>
      </c>
      <c r="M14" s="23">
        <f>((I14-L14)/L14)*100</f>
        <v>-12.543782997340466</v>
      </c>
    </row>
    <row r="15" spans="1:13" ht="12.75">
      <c r="A15" s="3" t="s">
        <v>45</v>
      </c>
      <c r="C15" t="s">
        <v>303</v>
      </c>
      <c r="G15">
        <v>4</v>
      </c>
      <c r="H15">
        <v>6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</row>
    <row r="16" spans="1:13" ht="12.75">
      <c r="A16" s="3" t="s">
        <v>47</v>
      </c>
      <c r="C16" t="s">
        <v>304</v>
      </c>
      <c r="G16">
        <v>3</v>
      </c>
      <c r="H16" s="21" t="s">
        <v>444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</row>
    <row r="17" spans="1:13" ht="12.75">
      <c r="A17" s="3" t="s">
        <v>49</v>
      </c>
      <c r="C17" t="s">
        <v>305</v>
      </c>
      <c r="G17">
        <v>137</v>
      </c>
      <c r="H17">
        <v>127</v>
      </c>
      <c r="I17" s="6">
        <v>1.078740157480315</v>
      </c>
      <c r="J17" s="47">
        <v>0.07928685735441736</v>
      </c>
      <c r="K17" s="8">
        <v>7.349949550372996</v>
      </c>
      <c r="L17">
        <v>1</v>
      </c>
      <c r="M17" s="23">
        <f>((I17-L17)/L17)*100</f>
        <v>7.874015748031504</v>
      </c>
    </row>
    <row r="18" spans="1:13" ht="12.75">
      <c r="A18" s="3" t="s">
        <v>51</v>
      </c>
      <c r="D18" t="s">
        <v>50</v>
      </c>
      <c r="G18" s="21" t="s">
        <v>300</v>
      </c>
      <c r="H18" s="21" t="s">
        <v>300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</row>
    <row r="19" spans="1:13" ht="12.75">
      <c r="A19" s="3" t="s">
        <v>53</v>
      </c>
      <c r="D19" t="s">
        <v>306</v>
      </c>
      <c r="G19">
        <v>6</v>
      </c>
      <c r="H19">
        <v>6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</row>
    <row r="20" spans="1:13" ht="12.75">
      <c r="A20" s="3" t="s">
        <v>55</v>
      </c>
      <c r="D20" t="s">
        <v>54</v>
      </c>
      <c r="G20" s="21" t="s">
        <v>300</v>
      </c>
      <c r="H20" s="21" t="s">
        <v>300</v>
      </c>
      <c r="I20" s="21" t="s">
        <v>30</v>
      </c>
      <c r="J20" s="21" t="s">
        <v>30</v>
      </c>
      <c r="K20" s="21" t="s">
        <v>30</v>
      </c>
      <c r="L20" s="21" t="s">
        <v>30</v>
      </c>
      <c r="M20" s="21" t="s">
        <v>30</v>
      </c>
    </row>
    <row r="21" spans="1:13" ht="12.75">
      <c r="A21" s="3" t="s">
        <v>57</v>
      </c>
      <c r="D21" t="s">
        <v>58</v>
      </c>
      <c r="G21">
        <v>37</v>
      </c>
      <c r="H21">
        <v>38</v>
      </c>
      <c r="I21" s="6">
        <v>0.9736842105263158</v>
      </c>
      <c r="J21" s="47">
        <v>0.08612142955850866</v>
      </c>
      <c r="K21" s="8">
        <v>8.844903576279266</v>
      </c>
      <c r="L21">
        <v>1.0455</v>
      </c>
      <c r="M21" s="23">
        <f>((I21-L21)/L21)*100</f>
        <v>-6.8690377306249895</v>
      </c>
    </row>
    <row r="22" spans="1:13" ht="12.75">
      <c r="A22" s="3" t="s">
        <v>59</v>
      </c>
      <c r="D22" t="s">
        <v>307</v>
      </c>
      <c r="G22" s="21" t="s">
        <v>300</v>
      </c>
      <c r="H22" s="21" t="s">
        <v>300</v>
      </c>
      <c r="I22" s="21" t="s">
        <v>30</v>
      </c>
      <c r="J22" s="21" t="s">
        <v>30</v>
      </c>
      <c r="K22" s="21" t="s">
        <v>30</v>
      </c>
      <c r="L22" s="21" t="s">
        <v>30</v>
      </c>
      <c r="M22" s="21" t="s">
        <v>30</v>
      </c>
    </row>
    <row r="23" spans="1:13" ht="12.75">
      <c r="A23" s="3" t="s">
        <v>61</v>
      </c>
      <c r="D23" t="s">
        <v>308</v>
      </c>
      <c r="G23">
        <v>94</v>
      </c>
      <c r="H23">
        <v>83</v>
      </c>
      <c r="I23" s="6">
        <v>1.1325301204819278</v>
      </c>
      <c r="J23" s="47">
        <v>0.11680615245588173</v>
      </c>
      <c r="K23" s="8">
        <v>10.313734738125726</v>
      </c>
      <c r="L23">
        <v>0.9722</v>
      </c>
      <c r="M23" s="23">
        <f>((I23-L23)/L23)*100</f>
        <v>16.49147505471383</v>
      </c>
    </row>
    <row r="24" spans="1:13" ht="12.75">
      <c r="A24" s="3" t="s">
        <v>63</v>
      </c>
      <c r="C24" t="s">
        <v>309</v>
      </c>
      <c r="G24">
        <v>22</v>
      </c>
      <c r="H24">
        <v>32</v>
      </c>
      <c r="I24" s="6">
        <v>0.6875</v>
      </c>
      <c r="J24" s="47">
        <v>0.10993068239344299</v>
      </c>
      <c r="K24" s="8">
        <v>15.989917439046252</v>
      </c>
      <c r="L24" t="s">
        <v>30</v>
      </c>
      <c r="M24" t="s">
        <v>30</v>
      </c>
    </row>
    <row r="25" spans="1:13" ht="12.75">
      <c r="A25" s="3" t="s">
        <v>65</v>
      </c>
      <c r="C25" t="s">
        <v>60</v>
      </c>
      <c r="G25" s="21" t="s">
        <v>300</v>
      </c>
      <c r="H25" s="21" t="s">
        <v>300</v>
      </c>
      <c r="I25" s="21" t="s">
        <v>30</v>
      </c>
      <c r="J25" s="21" t="s">
        <v>30</v>
      </c>
      <c r="K25" s="21" t="s">
        <v>30</v>
      </c>
      <c r="L25" s="21" t="s">
        <v>30</v>
      </c>
      <c r="M25" s="21" t="s">
        <v>30</v>
      </c>
    </row>
    <row r="26" spans="1:13" ht="12.75">
      <c r="A26" s="3" t="s">
        <v>67</v>
      </c>
      <c r="C26" t="s">
        <v>310</v>
      </c>
      <c r="G26">
        <v>3</v>
      </c>
      <c r="H26">
        <v>7</v>
      </c>
      <c r="I26" s="21" t="s">
        <v>30</v>
      </c>
      <c r="J26" s="21" t="s">
        <v>30</v>
      </c>
      <c r="K26" s="21" t="s">
        <v>30</v>
      </c>
      <c r="L26" s="21" t="s">
        <v>30</v>
      </c>
      <c r="M26" s="21" t="s">
        <v>30</v>
      </c>
    </row>
    <row r="27" spans="1:13" ht="12.75">
      <c r="A27" s="3" t="s">
        <v>69</v>
      </c>
      <c r="C27" t="s">
        <v>311</v>
      </c>
      <c r="G27">
        <v>38</v>
      </c>
      <c r="H27">
        <v>76</v>
      </c>
      <c r="I27" s="6">
        <v>0.5</v>
      </c>
      <c r="J27" s="47">
        <v>0.07894769736773576</v>
      </c>
      <c r="K27" s="8">
        <v>15.789539473547151</v>
      </c>
      <c r="L27" t="s">
        <v>30</v>
      </c>
      <c r="M27" t="s">
        <v>30</v>
      </c>
    </row>
    <row r="28" spans="1:13" ht="12.75">
      <c r="A28" s="3" t="s">
        <v>71</v>
      </c>
      <c r="B28" t="s">
        <v>312</v>
      </c>
      <c r="G28">
        <v>149</v>
      </c>
      <c r="H28">
        <v>146</v>
      </c>
      <c r="I28" s="6">
        <v>1.0205479452054795</v>
      </c>
      <c r="J28" s="47">
        <v>0.03726025799718981</v>
      </c>
      <c r="K28" s="8">
        <v>3.6510051460333632</v>
      </c>
      <c r="L28">
        <v>1.0139</v>
      </c>
      <c r="M28" s="23">
        <f>((I28-L28)/L28)*100</f>
        <v>0.6556805607534777</v>
      </c>
    </row>
    <row r="29" spans="1:13" ht="12.75">
      <c r="A29" s="3" t="s">
        <v>73</v>
      </c>
      <c r="C29" t="s">
        <v>64</v>
      </c>
      <c r="G29">
        <v>93</v>
      </c>
      <c r="H29">
        <v>86</v>
      </c>
      <c r="I29" s="6">
        <v>1.0813953488372092</v>
      </c>
      <c r="J29" s="47">
        <v>0.05798779351818755</v>
      </c>
      <c r="K29" s="8">
        <v>5.362312088778634</v>
      </c>
      <c r="L29">
        <v>1.0435</v>
      </c>
      <c r="M29" s="23">
        <f>((I29-L29)/L29)*100</f>
        <v>3.6315619393588046</v>
      </c>
    </row>
    <row r="30" spans="1:13" ht="12.75">
      <c r="A30" s="3" t="s">
        <v>75</v>
      </c>
      <c r="D30" t="s">
        <v>313</v>
      </c>
      <c r="G30">
        <v>2</v>
      </c>
      <c r="H30">
        <v>1</v>
      </c>
      <c r="I30" s="21" t="s">
        <v>30</v>
      </c>
      <c r="J30" s="21" t="s">
        <v>30</v>
      </c>
      <c r="K30" s="21" t="s">
        <v>30</v>
      </c>
      <c r="L30" s="21" t="s">
        <v>30</v>
      </c>
      <c r="M30" s="21" t="s">
        <v>30</v>
      </c>
    </row>
    <row r="31" spans="1:13" ht="12.75">
      <c r="A31" s="3" t="s">
        <v>77</v>
      </c>
      <c r="D31" t="s">
        <v>106</v>
      </c>
      <c r="G31">
        <v>33</v>
      </c>
      <c r="H31">
        <v>32</v>
      </c>
      <c r="I31" s="6">
        <v>1.03125</v>
      </c>
      <c r="J31" s="47">
        <v>0.05495493338239948</v>
      </c>
      <c r="K31" s="8">
        <v>5.328963237081162</v>
      </c>
      <c r="L31" s="21" t="s">
        <v>30</v>
      </c>
      <c r="M31" s="21" t="s">
        <v>30</v>
      </c>
    </row>
    <row r="32" spans="1:13" ht="12.75">
      <c r="A32" s="3" t="s">
        <v>79</v>
      </c>
      <c r="D32" t="s">
        <v>314</v>
      </c>
      <c r="G32">
        <v>58</v>
      </c>
      <c r="H32">
        <v>53</v>
      </c>
      <c r="I32" s="6">
        <v>1.0943396226415094</v>
      </c>
      <c r="J32" s="47">
        <v>0.09045229334624393</v>
      </c>
      <c r="K32" s="8">
        <v>8.265468185087807</v>
      </c>
      <c r="L32">
        <v>1.0714</v>
      </c>
      <c r="M32" s="23">
        <f>((I32-L32)/L32)*100</f>
        <v>2.1410885422353467</v>
      </c>
    </row>
    <row r="33" spans="1:13" ht="12.75">
      <c r="A33" s="3" t="s">
        <v>81</v>
      </c>
      <c r="C33" t="s">
        <v>114</v>
      </c>
      <c r="G33">
        <v>56</v>
      </c>
      <c r="H33">
        <v>60</v>
      </c>
      <c r="I33" s="6">
        <v>0.9333333333333333</v>
      </c>
      <c r="J33" s="47">
        <v>0.07888632213977745</v>
      </c>
      <c r="K33" s="8">
        <v>8.452105943547583</v>
      </c>
      <c r="L33">
        <v>0.9615</v>
      </c>
      <c r="M33" s="23">
        <f>((I33-L33)/L33)*100</f>
        <v>-2.9294505113537883</v>
      </c>
    </row>
    <row r="34" spans="1:13" ht="12.75">
      <c r="A34" s="3" t="s">
        <v>83</v>
      </c>
      <c r="B34" t="s">
        <v>315</v>
      </c>
      <c r="G34">
        <v>93</v>
      </c>
      <c r="H34">
        <v>105</v>
      </c>
      <c r="I34" s="6">
        <v>0.8857142857142857</v>
      </c>
      <c r="J34" s="47">
        <v>0.07814216835318603</v>
      </c>
      <c r="K34" s="8">
        <v>8.822502878585519</v>
      </c>
      <c r="L34">
        <v>0.7</v>
      </c>
      <c r="M34" s="23">
        <f>((I34-L34)/L34)*100</f>
        <v>26.53061224489796</v>
      </c>
    </row>
    <row r="35" spans="1:13" ht="12.75">
      <c r="A35" s="3" t="s">
        <v>85</v>
      </c>
      <c r="C35" t="s">
        <v>116</v>
      </c>
      <c r="G35">
        <v>16</v>
      </c>
      <c r="H35">
        <v>30</v>
      </c>
      <c r="I35" s="6">
        <v>0.5333333333333333</v>
      </c>
      <c r="J35" s="47">
        <v>0.09737904303884123</v>
      </c>
      <c r="K35" s="8">
        <v>18.25857056978273</v>
      </c>
      <c r="L35" s="21" t="s">
        <v>30</v>
      </c>
      <c r="M35" s="21" t="s">
        <v>30</v>
      </c>
    </row>
    <row r="36" spans="1:13" ht="12.75">
      <c r="A36" s="3" t="s">
        <v>87</v>
      </c>
      <c r="C36" t="s">
        <v>316</v>
      </c>
      <c r="G36">
        <v>49</v>
      </c>
      <c r="H36">
        <v>48</v>
      </c>
      <c r="I36" s="6">
        <v>1.0208333333333333</v>
      </c>
      <c r="J36" s="47">
        <v>0.1442976199067693</v>
      </c>
      <c r="K36" s="8">
        <v>14.135277052091686</v>
      </c>
      <c r="L36" s="21" t="s">
        <v>30</v>
      </c>
      <c r="M36" s="21" t="s">
        <v>30</v>
      </c>
    </row>
    <row r="37" spans="1:13" ht="12.75">
      <c r="A37" s="3" t="s">
        <v>89</v>
      </c>
      <c r="C37" t="s">
        <v>317</v>
      </c>
      <c r="G37">
        <v>28</v>
      </c>
      <c r="H37">
        <v>27</v>
      </c>
      <c r="I37" s="6">
        <v>1.037037037037037</v>
      </c>
      <c r="J37" s="47">
        <v>0.1460807326683046</v>
      </c>
      <c r="K37" s="8">
        <v>14.086356364443658</v>
      </c>
      <c r="L37" s="21" t="s">
        <v>30</v>
      </c>
      <c r="M37" s="21" t="s">
        <v>30</v>
      </c>
    </row>
    <row r="38" spans="1:13" ht="12.75">
      <c r="A38" s="3" t="s">
        <v>91</v>
      </c>
      <c r="B38" t="s">
        <v>318</v>
      </c>
      <c r="G38">
        <v>247</v>
      </c>
      <c r="H38">
        <v>270</v>
      </c>
      <c r="I38" s="6">
        <v>0.9148148148148149</v>
      </c>
      <c r="J38" s="47">
        <v>0.04146041947508033</v>
      </c>
      <c r="K38" s="8">
        <v>4.532110630879226</v>
      </c>
      <c r="L38">
        <v>0.8682</v>
      </c>
      <c r="M38" s="23">
        <f>((I38-L38)/L38)*100</f>
        <v>5.369133242895057</v>
      </c>
    </row>
    <row r="39" spans="1:13" ht="12.75">
      <c r="A39" s="3" t="s">
        <v>93</v>
      </c>
      <c r="C39" t="s">
        <v>319</v>
      </c>
      <c r="G39">
        <v>19</v>
      </c>
      <c r="H39">
        <v>30</v>
      </c>
      <c r="I39" s="6">
        <v>0.6333333333333333</v>
      </c>
      <c r="J39" s="47">
        <v>0.11562468825695711</v>
      </c>
      <c r="K39" s="8">
        <v>18.256529724782702</v>
      </c>
      <c r="L39" s="21" t="s">
        <v>30</v>
      </c>
      <c r="M39" s="21" t="s">
        <v>30</v>
      </c>
    </row>
    <row r="40" spans="1:13" ht="12.75">
      <c r="A40" s="3" t="s">
        <v>95</v>
      </c>
      <c r="C40" t="s">
        <v>120</v>
      </c>
      <c r="G40">
        <v>8</v>
      </c>
      <c r="H40">
        <v>11</v>
      </c>
      <c r="I40" s="6">
        <v>0.7272727272727273</v>
      </c>
      <c r="J40" s="21" t="s">
        <v>30</v>
      </c>
      <c r="K40" s="21" t="s">
        <v>30</v>
      </c>
      <c r="L40" s="21" t="s">
        <v>30</v>
      </c>
      <c r="M40" s="21" t="s">
        <v>30</v>
      </c>
    </row>
    <row r="41" spans="1:13" ht="12.75">
      <c r="A41" s="3" t="s">
        <v>97</v>
      </c>
      <c r="C41" t="s">
        <v>320</v>
      </c>
      <c r="G41">
        <v>8</v>
      </c>
      <c r="H41">
        <v>7</v>
      </c>
      <c r="I41" s="6">
        <v>1.1428571428571428</v>
      </c>
      <c r="J41" s="21" t="s">
        <v>30</v>
      </c>
      <c r="K41" s="21" t="s">
        <v>30</v>
      </c>
      <c r="L41" s="21" t="s">
        <v>30</v>
      </c>
      <c r="M41" s="21" t="s">
        <v>30</v>
      </c>
    </row>
    <row r="42" spans="1:13" ht="12.75">
      <c r="A42" s="3" t="s">
        <v>99</v>
      </c>
      <c r="C42" t="s">
        <v>321</v>
      </c>
      <c r="G42">
        <v>62</v>
      </c>
      <c r="H42">
        <v>87</v>
      </c>
      <c r="I42" s="6">
        <v>0.7126436781609196</v>
      </c>
      <c r="J42" s="47">
        <v>0.06792010888403043</v>
      </c>
      <c r="K42" s="8">
        <v>9.530724956307495</v>
      </c>
      <c r="L42">
        <v>0.7547</v>
      </c>
      <c r="M42" s="23">
        <f>((I42-L42)/L42)*100</f>
        <v>-5.572588026908769</v>
      </c>
    </row>
    <row r="43" spans="1:13" ht="12.75">
      <c r="A43" s="3" t="s">
        <v>101</v>
      </c>
      <c r="C43" t="s">
        <v>322</v>
      </c>
      <c r="G43">
        <v>150</v>
      </c>
      <c r="H43">
        <v>135</v>
      </c>
      <c r="I43" s="6">
        <v>1.1111111111111112</v>
      </c>
      <c r="J43" s="47">
        <v>0.06671063936175593</v>
      </c>
      <c r="K43" s="8">
        <v>6.003957542558034</v>
      </c>
      <c r="L43">
        <v>1.1636</v>
      </c>
      <c r="M43" s="23">
        <f>((I43-L43)/L43)*100</f>
        <v>-4.51090485466559</v>
      </c>
    </row>
    <row r="44" spans="1:13" ht="12.75">
      <c r="A44" s="3" t="s">
        <v>103</v>
      </c>
      <c r="B44" t="s">
        <v>323</v>
      </c>
      <c r="G44">
        <v>466</v>
      </c>
      <c r="H44">
        <v>453</v>
      </c>
      <c r="I44" s="6">
        <v>1.0286975717439293</v>
      </c>
      <c r="J44" s="47">
        <v>0.026010877554021497</v>
      </c>
      <c r="K44" s="8">
        <v>2.528525221453163</v>
      </c>
      <c r="L44">
        <v>1.0664</v>
      </c>
      <c r="M44" s="23">
        <f>((I44-L44)/L44)*100</f>
        <v>-3.5354865206367903</v>
      </c>
    </row>
    <row r="45" spans="1:13" ht="12.75">
      <c r="A45" s="3" t="s">
        <v>105</v>
      </c>
      <c r="C45" t="s">
        <v>126</v>
      </c>
      <c r="G45">
        <v>104</v>
      </c>
      <c r="H45">
        <v>100</v>
      </c>
      <c r="I45" s="6">
        <v>1.04</v>
      </c>
      <c r="J45" s="47">
        <v>0.04078431249566431</v>
      </c>
      <c r="K45" s="8">
        <v>3.921568509198491</v>
      </c>
      <c r="L45">
        <v>1</v>
      </c>
      <c r="M45" s="23">
        <f>((I45-L45)/L45)*100</f>
        <v>4.0000000000000036</v>
      </c>
    </row>
    <row r="46" spans="1:13" ht="12.75">
      <c r="A46" s="3" t="s">
        <v>107</v>
      </c>
      <c r="C46" t="s">
        <v>324</v>
      </c>
      <c r="G46">
        <v>63</v>
      </c>
      <c r="H46">
        <v>63</v>
      </c>
      <c r="I46" s="6">
        <v>1</v>
      </c>
      <c r="J46" s="47">
        <v>0.038900225105100786</v>
      </c>
      <c r="K46" s="8">
        <v>3.8900225105100787</v>
      </c>
      <c r="L46">
        <v>1</v>
      </c>
      <c r="M46" s="23">
        <f>((I46-L46)/L46)*100</f>
        <v>0</v>
      </c>
    </row>
    <row r="47" spans="1:13" ht="12.75">
      <c r="A47" s="3" t="s">
        <v>109</v>
      </c>
      <c r="C47" t="s">
        <v>325</v>
      </c>
      <c r="G47">
        <v>15</v>
      </c>
      <c r="H47">
        <v>22</v>
      </c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</row>
    <row r="48" spans="1:13" ht="12.75">
      <c r="A48" s="3" t="s">
        <v>111</v>
      </c>
      <c r="C48" t="s">
        <v>326</v>
      </c>
      <c r="G48">
        <v>41</v>
      </c>
      <c r="H48">
        <v>48</v>
      </c>
      <c r="I48" s="6">
        <v>0.8541666666666666</v>
      </c>
      <c r="J48" s="47">
        <v>0.11060904007832649</v>
      </c>
      <c r="K48" s="8">
        <v>12.949351033560175</v>
      </c>
      <c r="L48">
        <v>0.9667</v>
      </c>
      <c r="M48" s="23">
        <f>((I48-L48)/L48)*100</f>
        <v>-11.64097789731389</v>
      </c>
    </row>
    <row r="49" spans="1:13" ht="12.75">
      <c r="A49" s="3" t="s">
        <v>113</v>
      </c>
      <c r="C49" t="s">
        <v>327</v>
      </c>
      <c r="G49">
        <v>243</v>
      </c>
      <c r="H49">
        <v>220</v>
      </c>
      <c r="I49" s="6">
        <v>1.1045454545454545</v>
      </c>
      <c r="J49" s="47">
        <v>0.04456111623815862</v>
      </c>
      <c r="K49" s="8">
        <v>4.034339741726295</v>
      </c>
      <c r="L49">
        <v>1.1508</v>
      </c>
      <c r="M49" s="23">
        <f>((I49-L49)/L49)*100</f>
        <v>-4.019338325907676</v>
      </c>
    </row>
    <row r="50" spans="1:13" ht="12.75">
      <c r="A50" s="3" t="s">
        <v>115</v>
      </c>
      <c r="B50" t="s">
        <v>328</v>
      </c>
      <c r="G50">
        <v>8</v>
      </c>
      <c r="H50">
        <v>8</v>
      </c>
      <c r="I50" s="21" t="s">
        <v>30</v>
      </c>
      <c r="J50" s="21" t="s">
        <v>30</v>
      </c>
      <c r="K50" s="21" t="s">
        <v>30</v>
      </c>
      <c r="L50" s="21" t="s">
        <v>30</v>
      </c>
      <c r="M50" s="21" t="s">
        <v>30</v>
      </c>
    </row>
    <row r="51" spans="1:13" ht="12.75">
      <c r="A51" s="3" t="s">
        <v>117</v>
      </c>
      <c r="B51" t="s">
        <v>329</v>
      </c>
      <c r="G51">
        <v>612</v>
      </c>
      <c r="H51">
        <v>928</v>
      </c>
      <c r="I51" s="6">
        <v>0.6594827586206896</v>
      </c>
      <c r="J51" s="47">
        <v>0.01987919496005875</v>
      </c>
      <c r="K51" s="8">
        <v>3.0143615887147908</v>
      </c>
      <c r="L51">
        <v>0.7138</v>
      </c>
      <c r="M51" s="23">
        <f>((I51-L51)/L51)*100</f>
        <v>-7.6095883131564</v>
      </c>
    </row>
    <row r="52" spans="1:13" ht="12.75">
      <c r="A52" s="3" t="s">
        <v>119</v>
      </c>
      <c r="C52" t="s">
        <v>330</v>
      </c>
      <c r="G52">
        <v>162</v>
      </c>
      <c r="H52">
        <v>196</v>
      </c>
      <c r="I52" s="6">
        <v>0.826530612244898</v>
      </c>
      <c r="J52" s="47">
        <v>0.03935998499603739</v>
      </c>
      <c r="K52" s="8">
        <v>4.762072258779833</v>
      </c>
      <c r="L52">
        <v>1.122</v>
      </c>
      <c r="M52" s="23">
        <f>((I52-L52)/L52)*100</f>
        <v>-26.33417003164903</v>
      </c>
    </row>
    <row r="53" spans="1:13" ht="12.75">
      <c r="A53" s="3" t="s">
        <v>121</v>
      </c>
      <c r="C53" t="s">
        <v>331</v>
      </c>
      <c r="G53">
        <v>18</v>
      </c>
      <c r="H53">
        <v>17</v>
      </c>
      <c r="I53" s="21" t="s">
        <v>30</v>
      </c>
      <c r="J53" s="21" t="s">
        <v>30</v>
      </c>
      <c r="K53" s="21" t="s">
        <v>30</v>
      </c>
      <c r="L53" s="21" t="s">
        <v>30</v>
      </c>
      <c r="M53" s="21" t="s">
        <v>30</v>
      </c>
    </row>
    <row r="54" spans="1:13" ht="12.75">
      <c r="A54" s="3" t="s">
        <v>123</v>
      </c>
      <c r="C54" t="s">
        <v>332</v>
      </c>
      <c r="G54">
        <v>119</v>
      </c>
      <c r="H54">
        <v>127</v>
      </c>
      <c r="I54" s="6">
        <v>0.937007874015748</v>
      </c>
      <c r="J54" s="47">
        <v>0.032341678501491264</v>
      </c>
      <c r="K54" s="8">
        <v>3.4515908988986475</v>
      </c>
      <c r="L54">
        <v>0.9762</v>
      </c>
      <c r="M54" s="23">
        <f>((I54-L54)/L54)*100</f>
        <v>-4.01476398117721</v>
      </c>
    </row>
    <row r="55" spans="1:13" ht="12.75">
      <c r="A55" s="3" t="s">
        <v>125</v>
      </c>
      <c r="C55" t="s">
        <v>333</v>
      </c>
      <c r="G55">
        <v>51</v>
      </c>
      <c r="H55">
        <v>123</v>
      </c>
      <c r="I55" s="6">
        <v>0.4146341463414634</v>
      </c>
      <c r="J55" s="47">
        <v>0.054407305545214855</v>
      </c>
      <c r="K55" s="8">
        <v>13.121761925610642</v>
      </c>
      <c r="L55">
        <v>0.2874</v>
      </c>
      <c r="M55" s="23">
        <f>((I55-L55)/L55)*100</f>
        <v>44.27075377225588</v>
      </c>
    </row>
    <row r="56" spans="1:13" ht="12.75">
      <c r="A56" s="3" t="s">
        <v>127</v>
      </c>
      <c r="C56" t="s">
        <v>166</v>
      </c>
      <c r="G56">
        <v>83</v>
      </c>
      <c r="H56">
        <v>231</v>
      </c>
      <c r="I56" s="6">
        <v>0.3593073593073593</v>
      </c>
      <c r="J56" s="47">
        <v>0.03442404906758432</v>
      </c>
      <c r="K56" s="8">
        <v>9.580669077845757</v>
      </c>
      <c r="L56">
        <v>0.4724</v>
      </c>
      <c r="M56" s="23">
        <f>((I56-L56)/L56)*100</f>
        <v>-23.94001708142267</v>
      </c>
    </row>
    <row r="57" spans="1:13" ht="12.75">
      <c r="A57" s="3" t="s">
        <v>129</v>
      </c>
      <c r="C57" t="s">
        <v>334</v>
      </c>
      <c r="G57">
        <v>179</v>
      </c>
      <c r="H57">
        <v>234</v>
      </c>
      <c r="I57" s="6">
        <v>0.7649572649572649</v>
      </c>
      <c r="J57" s="47">
        <v>0.04801017846228815</v>
      </c>
      <c r="K57" s="8">
        <v>6.276190927472307</v>
      </c>
      <c r="L57">
        <v>0.7154</v>
      </c>
      <c r="M57" s="23">
        <f>((I57-L57)/L57)*100</f>
        <v>6.9272106454102405</v>
      </c>
    </row>
    <row r="58" spans="1:13" ht="12.75">
      <c r="A58" s="3" t="s">
        <v>131</v>
      </c>
      <c r="B58" t="s">
        <v>335</v>
      </c>
      <c r="G58">
        <v>648</v>
      </c>
      <c r="H58">
        <v>818</v>
      </c>
      <c r="I58" s="6">
        <v>0.7921760391198044</v>
      </c>
      <c r="J58" s="47">
        <v>0.019280514349869757</v>
      </c>
      <c r="K58" s="8">
        <v>2.4338673978693612</v>
      </c>
      <c r="L58">
        <v>0.814</v>
      </c>
      <c r="M58" s="23">
        <f>((I58-L58)/L58)*100</f>
        <v>-2.6810762752082997</v>
      </c>
    </row>
    <row r="59" spans="1:13" ht="12.75">
      <c r="A59" s="3" t="s">
        <v>133</v>
      </c>
      <c r="C59" t="s">
        <v>336</v>
      </c>
      <c r="G59">
        <v>12</v>
      </c>
      <c r="H59">
        <v>18</v>
      </c>
      <c r="I59" s="21" t="s">
        <v>30</v>
      </c>
      <c r="J59" s="21" t="s">
        <v>30</v>
      </c>
      <c r="K59" s="21" t="s">
        <v>30</v>
      </c>
      <c r="L59" s="21" t="s">
        <v>30</v>
      </c>
      <c r="M59" s="21" t="s">
        <v>30</v>
      </c>
    </row>
    <row r="60" spans="1:13" ht="12.75">
      <c r="A60" s="3" t="s">
        <v>135</v>
      </c>
      <c r="C60" t="s">
        <v>178</v>
      </c>
      <c r="G60">
        <v>334</v>
      </c>
      <c r="H60">
        <v>460</v>
      </c>
      <c r="I60" s="6">
        <v>0.7260869565217392</v>
      </c>
      <c r="J60" s="47">
        <v>0.023429760984757086</v>
      </c>
      <c r="K60" s="8">
        <v>3.2268533092779217</v>
      </c>
      <c r="L60">
        <v>0.7624</v>
      </c>
      <c r="M60" s="23">
        <f>((I60-L60)/L60)*100</f>
        <v>-4.762991012363695</v>
      </c>
    </row>
    <row r="61" spans="1:13" ht="12.75">
      <c r="A61" s="3" t="s">
        <v>137</v>
      </c>
      <c r="D61" t="s">
        <v>180</v>
      </c>
      <c r="G61">
        <v>12</v>
      </c>
      <c r="H61">
        <v>15</v>
      </c>
      <c r="I61" s="21" t="s">
        <v>30</v>
      </c>
      <c r="J61" s="21" t="s">
        <v>30</v>
      </c>
      <c r="K61" s="21" t="s">
        <v>30</v>
      </c>
      <c r="L61" s="21" t="s">
        <v>30</v>
      </c>
      <c r="M61" s="21" t="s">
        <v>30</v>
      </c>
    </row>
    <row r="62" spans="1:13" ht="12.75">
      <c r="A62" s="3" t="s">
        <v>139</v>
      </c>
      <c r="D62" t="s">
        <v>182</v>
      </c>
      <c r="G62">
        <v>322</v>
      </c>
      <c r="H62">
        <v>445</v>
      </c>
      <c r="I62" s="6">
        <v>0.7235955056179775</v>
      </c>
      <c r="J62" s="47">
        <v>0.02395127307137125</v>
      </c>
      <c r="K62" s="8">
        <v>3.310036185329257</v>
      </c>
      <c r="L62">
        <v>0.7593</v>
      </c>
      <c r="M62" s="23">
        <f>((I62-L62)/L62)*100</f>
        <v>-4.702290844464968</v>
      </c>
    </row>
    <row r="63" spans="1:13" ht="12.75">
      <c r="A63" s="3" t="s">
        <v>141</v>
      </c>
      <c r="C63" t="s">
        <v>337</v>
      </c>
      <c r="G63">
        <v>54</v>
      </c>
      <c r="H63">
        <v>61</v>
      </c>
      <c r="I63" s="6">
        <v>0.8852459016393442</v>
      </c>
      <c r="J63" s="47">
        <v>0.07712703110360261</v>
      </c>
      <c r="K63" s="8">
        <v>8.712497957999554</v>
      </c>
      <c r="L63">
        <v>0.8049</v>
      </c>
      <c r="M63" s="23">
        <f>((I63-L63)/L63)*100</f>
        <v>9.982097358596635</v>
      </c>
    </row>
    <row r="64" spans="1:13" ht="12.75">
      <c r="A64" s="3" t="s">
        <v>143</v>
      </c>
      <c r="C64" t="s">
        <v>192</v>
      </c>
      <c r="G64">
        <v>22</v>
      </c>
      <c r="H64">
        <v>27</v>
      </c>
      <c r="I64" s="6">
        <v>0.8148148148148148</v>
      </c>
      <c r="J64" s="47">
        <v>0.12053371335942986</v>
      </c>
      <c r="K64" s="8">
        <v>14.792773912293667</v>
      </c>
      <c r="L64" t="s">
        <v>30</v>
      </c>
      <c r="M64" t="s">
        <v>30</v>
      </c>
    </row>
    <row r="65" spans="1:13" ht="12.75">
      <c r="A65" s="3" t="s">
        <v>145</v>
      </c>
      <c r="C65" t="s">
        <v>196</v>
      </c>
      <c r="G65">
        <v>8</v>
      </c>
      <c r="H65">
        <v>8</v>
      </c>
      <c r="I65" s="21" t="s">
        <v>30</v>
      </c>
      <c r="J65" s="21" t="s">
        <v>30</v>
      </c>
      <c r="K65" s="21" t="s">
        <v>30</v>
      </c>
      <c r="L65" s="21" t="s">
        <v>30</v>
      </c>
      <c r="M65" s="21" t="s">
        <v>30</v>
      </c>
    </row>
    <row r="66" spans="1:13" ht="12.75">
      <c r="A66" s="3" t="s">
        <v>147</v>
      </c>
      <c r="C66" t="s">
        <v>202</v>
      </c>
      <c r="G66">
        <v>11</v>
      </c>
      <c r="H66">
        <v>16</v>
      </c>
      <c r="I66" s="21" t="s">
        <v>30</v>
      </c>
      <c r="J66" s="21" t="s">
        <v>30</v>
      </c>
      <c r="K66" s="21" t="s">
        <v>30</v>
      </c>
      <c r="L66" s="21" t="s">
        <v>30</v>
      </c>
      <c r="M66" s="21" t="s">
        <v>30</v>
      </c>
    </row>
    <row r="67" spans="1:13" ht="12.75">
      <c r="A67" s="3" t="s">
        <v>149</v>
      </c>
      <c r="C67" t="s">
        <v>338</v>
      </c>
      <c r="G67">
        <v>207</v>
      </c>
      <c r="H67">
        <v>228</v>
      </c>
      <c r="I67" s="6">
        <v>0.9078947368421053</v>
      </c>
      <c r="J67" s="47">
        <v>0.05169236244069903</v>
      </c>
      <c r="K67" s="8">
        <v>5.693651515207429</v>
      </c>
      <c r="L67">
        <v>0.9213</v>
      </c>
      <c r="M67" s="23">
        <f>((I67-L67)/L67)*100</f>
        <v>-1.4550377898507216</v>
      </c>
    </row>
    <row r="68" spans="1:13" ht="12.75">
      <c r="A68" s="3" t="s">
        <v>151</v>
      </c>
      <c r="B68" t="s">
        <v>339</v>
      </c>
      <c r="G68">
        <v>491</v>
      </c>
      <c r="H68">
        <v>348</v>
      </c>
      <c r="I68" s="6">
        <v>1.410919540229885</v>
      </c>
      <c r="J68" s="47">
        <v>0.06358337233229805</v>
      </c>
      <c r="K68" s="8">
        <v>4.5065200756903705</v>
      </c>
      <c r="L68">
        <v>1.6647</v>
      </c>
      <c r="M68" s="23">
        <f>((I68-L68)/L68)*100</f>
        <v>-15.244816469641076</v>
      </c>
    </row>
    <row r="69" spans="1:13" ht="12.75">
      <c r="A69" s="3" t="s">
        <v>153</v>
      </c>
      <c r="C69" t="s">
        <v>340</v>
      </c>
      <c r="G69">
        <v>207</v>
      </c>
      <c r="H69">
        <v>78</v>
      </c>
      <c r="I69" s="6">
        <v>2.6538461538461537</v>
      </c>
      <c r="J69" s="47">
        <v>0.2762845585503845</v>
      </c>
      <c r="K69" s="8">
        <v>10.410722496101444</v>
      </c>
      <c r="L69">
        <v>2.9149</v>
      </c>
      <c r="M69" s="23">
        <f>((I69-L69)/L69)*100</f>
        <v>-8.9558422640175</v>
      </c>
    </row>
    <row r="70" spans="1:13" ht="12.75">
      <c r="A70" s="3" t="s">
        <v>155</v>
      </c>
      <c r="C70" t="s">
        <v>341</v>
      </c>
      <c r="G70">
        <v>84</v>
      </c>
      <c r="H70">
        <v>69</v>
      </c>
      <c r="I70" s="6">
        <v>1.2173913043478262</v>
      </c>
      <c r="J70" s="47">
        <v>0.14915081583400386</v>
      </c>
      <c r="K70" s="8">
        <v>12.251674157793174</v>
      </c>
      <c r="L70" t="s">
        <v>30</v>
      </c>
      <c r="M70" t="s">
        <v>30</v>
      </c>
    </row>
    <row r="71" spans="1:13" ht="12.75">
      <c r="A71" s="3" t="s">
        <v>157</v>
      </c>
      <c r="C71" t="s">
        <v>342</v>
      </c>
      <c r="G71">
        <v>200</v>
      </c>
      <c r="H71">
        <v>201</v>
      </c>
      <c r="I71" s="6">
        <v>0.9950248756218906</v>
      </c>
      <c r="J71" s="47">
        <v>0.05085165546065208</v>
      </c>
      <c r="K71" s="8">
        <v>5.1105913737955335</v>
      </c>
      <c r="L71">
        <v>0.9767</v>
      </c>
      <c r="M71" s="23">
        <f aca="true" t="shared" si="0" ref="M71:M134">((I71-L71)/L71)*100</f>
        <v>1.8762030942859176</v>
      </c>
    </row>
    <row r="72" spans="1:13" ht="12.75">
      <c r="A72" s="3" t="s">
        <v>159</v>
      </c>
      <c r="B72" t="s">
        <v>343</v>
      </c>
      <c r="G72">
        <v>169</v>
      </c>
      <c r="H72">
        <v>171</v>
      </c>
      <c r="I72" s="6">
        <v>0.9883040935672515</v>
      </c>
      <c r="J72" s="47">
        <v>0.04864317199814774</v>
      </c>
      <c r="K72" s="8">
        <v>4.92188308383625</v>
      </c>
      <c r="L72">
        <v>1</v>
      </c>
      <c r="M72" s="23">
        <f t="shared" si="0"/>
        <v>-1.1695906432748537</v>
      </c>
    </row>
    <row r="73" spans="1:13" ht="12.75">
      <c r="A73" s="3" t="s">
        <v>161</v>
      </c>
      <c r="C73" t="s">
        <v>344</v>
      </c>
      <c r="G73">
        <v>142</v>
      </c>
      <c r="H73">
        <v>135</v>
      </c>
      <c r="I73" s="6">
        <v>1.0518518518518518</v>
      </c>
      <c r="J73" s="47">
        <v>0.06030037059468822</v>
      </c>
      <c r="K73" s="8">
        <v>5.7327817114668385</v>
      </c>
      <c r="L73">
        <v>1.0408</v>
      </c>
      <c r="M73" s="23">
        <f t="shared" si="0"/>
        <v>1.06186124633473</v>
      </c>
    </row>
    <row r="74" spans="1:13" ht="12.75">
      <c r="A74" s="3" t="s">
        <v>163</v>
      </c>
      <c r="C74" t="s">
        <v>345</v>
      </c>
      <c r="G74">
        <v>27</v>
      </c>
      <c r="H74">
        <v>36</v>
      </c>
      <c r="I74" s="6">
        <v>0.75</v>
      </c>
      <c r="J74" s="47">
        <v>0.08673330284129192</v>
      </c>
      <c r="K74" s="8">
        <v>11.564440378838924</v>
      </c>
      <c r="L74" t="s">
        <v>30</v>
      </c>
      <c r="M74" t="s">
        <v>30</v>
      </c>
    </row>
    <row r="75" spans="1:13" ht="12.75">
      <c r="A75" s="3" t="s">
        <v>165</v>
      </c>
      <c r="B75" t="s">
        <v>241</v>
      </c>
      <c r="G75">
        <v>13741</v>
      </c>
      <c r="H75">
        <v>12804</v>
      </c>
      <c r="I75" s="6">
        <v>1.0731802561699468</v>
      </c>
      <c r="J75" s="47">
        <v>0.003225872579932603</v>
      </c>
      <c r="K75" s="8">
        <v>0.300590004464428</v>
      </c>
      <c r="L75">
        <v>1.0581</v>
      </c>
      <c r="M75" s="23">
        <f t="shared" si="0"/>
        <v>1.425220316600207</v>
      </c>
    </row>
    <row r="76" spans="1:13" ht="12.75">
      <c r="A76" s="3" t="s">
        <v>167</v>
      </c>
      <c r="C76" t="s">
        <v>346</v>
      </c>
      <c r="G76">
        <v>2517</v>
      </c>
      <c r="H76">
        <v>2421</v>
      </c>
      <c r="I76" s="6">
        <v>1.0396530359355638</v>
      </c>
      <c r="J76" s="47">
        <v>0.008933224486861254</v>
      </c>
      <c r="K76" s="8">
        <v>0.8592505555300396</v>
      </c>
      <c r="L76">
        <v>1.039</v>
      </c>
      <c r="M76" s="23">
        <f t="shared" si="0"/>
        <v>0.06285235183482894</v>
      </c>
    </row>
    <row r="77" spans="1:13" ht="12.75">
      <c r="A77" s="3" t="s">
        <v>169</v>
      </c>
      <c r="D77" t="s">
        <v>347</v>
      </c>
      <c r="G77">
        <v>47</v>
      </c>
      <c r="H77">
        <v>45</v>
      </c>
      <c r="I77" s="6">
        <v>1.0444444444444445</v>
      </c>
      <c r="J77" s="47">
        <v>0.0786778022425863</v>
      </c>
      <c r="K77" s="8">
        <v>7.5329810657795395</v>
      </c>
      <c r="L77">
        <v>1.0455</v>
      </c>
      <c r="M77" s="23">
        <f t="shared" si="0"/>
        <v>-0.10096179393166785</v>
      </c>
    </row>
    <row r="78" spans="1:13" ht="12.75">
      <c r="A78" s="3" t="s">
        <v>171</v>
      </c>
      <c r="D78" t="s">
        <v>348</v>
      </c>
      <c r="G78">
        <v>52</v>
      </c>
      <c r="H78">
        <v>60</v>
      </c>
      <c r="I78" s="6">
        <v>0.8666666666666667</v>
      </c>
      <c r="J78" s="47">
        <v>0.1221674350371471</v>
      </c>
      <c r="K78" s="8">
        <v>14.096242504286202</v>
      </c>
      <c r="L78" t="s">
        <v>30</v>
      </c>
      <c r="M78" t="s">
        <v>30</v>
      </c>
    </row>
    <row r="79" spans="1:13" ht="12.75">
      <c r="A79" s="3" t="s">
        <v>173</v>
      </c>
      <c r="D79" t="s">
        <v>349</v>
      </c>
      <c r="G79">
        <v>1307</v>
      </c>
      <c r="H79">
        <v>1243</v>
      </c>
      <c r="I79" s="6">
        <v>1.0514883346741755</v>
      </c>
      <c r="J79" s="47">
        <v>0.012672426552432807</v>
      </c>
      <c r="K79" s="8">
        <v>1.205189457128843</v>
      </c>
      <c r="L79">
        <v>1.0295</v>
      </c>
      <c r="M79" s="23">
        <f t="shared" si="0"/>
        <v>2.1358265832127614</v>
      </c>
    </row>
    <row r="80" spans="1:13" ht="12.75">
      <c r="A80" s="3" t="s">
        <v>175</v>
      </c>
      <c r="E80" t="s">
        <v>350</v>
      </c>
      <c r="G80">
        <v>353</v>
      </c>
      <c r="H80">
        <v>338</v>
      </c>
      <c r="I80" s="6">
        <v>1.044378698224852</v>
      </c>
      <c r="J80" s="47">
        <v>0.017372714615928594</v>
      </c>
      <c r="K80" s="8">
        <v>1.6634497280974123</v>
      </c>
      <c r="L80">
        <v>1.0199</v>
      </c>
      <c r="M80" s="23">
        <f t="shared" si="0"/>
        <v>2.40010767965996</v>
      </c>
    </row>
    <row r="81" spans="1:13" ht="12.75">
      <c r="A81" s="3" t="s">
        <v>177</v>
      </c>
      <c r="E81" t="s">
        <v>351</v>
      </c>
      <c r="G81">
        <v>600</v>
      </c>
      <c r="H81">
        <v>579</v>
      </c>
      <c r="I81" s="6">
        <v>1.0362694300518134</v>
      </c>
      <c r="J81" s="47">
        <v>0.012553850924402747</v>
      </c>
      <c r="K81" s="8">
        <v>1.2114466142048652</v>
      </c>
      <c r="L81">
        <v>1.0228</v>
      </c>
      <c r="M81" s="23">
        <f t="shared" si="0"/>
        <v>1.3169172909477362</v>
      </c>
    </row>
    <row r="82" spans="1:13" ht="12.75">
      <c r="A82" s="3" t="s">
        <v>179</v>
      </c>
      <c r="E82" t="s">
        <v>352</v>
      </c>
      <c r="G82">
        <v>198</v>
      </c>
      <c r="H82">
        <v>208</v>
      </c>
      <c r="I82" s="6">
        <v>0.9519230769230769</v>
      </c>
      <c r="J82" s="47">
        <v>0.04298744122241165</v>
      </c>
      <c r="K82" s="8">
        <v>4.5158524112432445</v>
      </c>
      <c r="L82">
        <v>1.0097</v>
      </c>
      <c r="M82" s="23">
        <f t="shared" si="0"/>
        <v>-5.7221870928912715</v>
      </c>
    </row>
    <row r="83" spans="1:13" ht="12.75">
      <c r="A83" s="3" t="s">
        <v>181</v>
      </c>
      <c r="E83" t="s">
        <v>353</v>
      </c>
      <c r="G83">
        <v>156</v>
      </c>
      <c r="H83">
        <v>118</v>
      </c>
      <c r="I83" s="6">
        <v>1.3220338983050848</v>
      </c>
      <c r="J83" s="47">
        <v>0.0903557876926588</v>
      </c>
      <c r="K83" s="8">
        <v>6.834604453675473</v>
      </c>
      <c r="L83">
        <v>1.2188</v>
      </c>
      <c r="M83" s="23">
        <f t="shared" si="0"/>
        <v>8.470126214726342</v>
      </c>
    </row>
    <row r="84" spans="1:13" ht="12.75">
      <c r="A84" s="3" t="s">
        <v>183</v>
      </c>
      <c r="D84" t="s">
        <v>354</v>
      </c>
      <c r="G84">
        <v>963</v>
      </c>
      <c r="H84">
        <v>942</v>
      </c>
      <c r="I84" s="6">
        <v>1.0222929936305734</v>
      </c>
      <c r="J84" s="47">
        <v>0.013014649586237522</v>
      </c>
      <c r="K84" s="8">
        <v>1.2730841028282185</v>
      </c>
      <c r="L84">
        <v>1.047</v>
      </c>
      <c r="M84" s="23">
        <f t="shared" si="0"/>
        <v>-2.3597904841859196</v>
      </c>
    </row>
    <row r="85" spans="1:13" ht="12.75">
      <c r="A85" s="3" t="s">
        <v>185</v>
      </c>
      <c r="E85" t="s">
        <v>355</v>
      </c>
      <c r="G85">
        <v>544</v>
      </c>
      <c r="H85">
        <v>533</v>
      </c>
      <c r="I85" s="6">
        <v>1.020637898686679</v>
      </c>
      <c r="J85" s="47">
        <v>0.01808005741288241</v>
      </c>
      <c r="K85" s="8">
        <v>1.7714468016666036</v>
      </c>
      <c r="L85">
        <v>1.0737</v>
      </c>
      <c r="M85" s="23">
        <f t="shared" si="0"/>
        <v>-4.9419857793909845</v>
      </c>
    </row>
    <row r="86" spans="1:13" ht="12.75">
      <c r="A86" s="3" t="s">
        <v>187</v>
      </c>
      <c r="E86" t="s">
        <v>356</v>
      </c>
      <c r="G86">
        <v>65</v>
      </c>
      <c r="H86">
        <v>58</v>
      </c>
      <c r="I86" s="6">
        <v>1.1206896551724137</v>
      </c>
      <c r="J86" s="47">
        <v>0.09828095985110931</v>
      </c>
      <c r="K86" s="8">
        <v>8.769685648252832</v>
      </c>
      <c r="L86" s="21" t="s">
        <v>30</v>
      </c>
      <c r="M86" s="21" t="s">
        <v>30</v>
      </c>
    </row>
    <row r="87" spans="1:13" ht="12.75">
      <c r="A87" s="3" t="s">
        <v>189</v>
      </c>
      <c r="E87" t="s">
        <v>357</v>
      </c>
      <c r="G87">
        <v>351</v>
      </c>
      <c r="H87">
        <v>347</v>
      </c>
      <c r="I87" s="6">
        <v>1.0115273775216138</v>
      </c>
      <c r="J87" s="47">
        <v>0.016900848903662773</v>
      </c>
      <c r="K87" s="8">
        <v>1.6708246636954365</v>
      </c>
      <c r="L87">
        <v>1.0118</v>
      </c>
      <c r="M87" s="23">
        <f t="shared" si="0"/>
        <v>-0.02694430503915988</v>
      </c>
    </row>
    <row r="88" spans="1:13" ht="12.75">
      <c r="A88" s="3" t="s">
        <v>191</v>
      </c>
      <c r="E88" t="s">
        <v>358</v>
      </c>
      <c r="G88">
        <v>3</v>
      </c>
      <c r="H88">
        <v>4</v>
      </c>
      <c r="I88" s="21" t="s">
        <v>30</v>
      </c>
      <c r="J88" s="21" t="s">
        <v>30</v>
      </c>
      <c r="K88" s="21" t="s">
        <v>30</v>
      </c>
      <c r="L88" s="21" t="s">
        <v>30</v>
      </c>
      <c r="M88" s="21" t="s">
        <v>30</v>
      </c>
    </row>
    <row r="89" spans="1:13" ht="12.75">
      <c r="A89" s="3" t="s">
        <v>193</v>
      </c>
      <c r="D89" t="s">
        <v>359</v>
      </c>
      <c r="G89">
        <v>107</v>
      </c>
      <c r="H89">
        <v>78</v>
      </c>
      <c r="I89" s="6">
        <v>1.3717948717948718</v>
      </c>
      <c r="J89" s="47">
        <v>0.14166525037241906</v>
      </c>
      <c r="K89" s="8">
        <v>10.326999559858587</v>
      </c>
      <c r="L89">
        <v>1.85</v>
      </c>
      <c r="M89" s="23">
        <f t="shared" si="0"/>
        <v>-25.84892584892585</v>
      </c>
    </row>
    <row r="90" spans="1:13" ht="12.75">
      <c r="A90" s="3" t="s">
        <v>195</v>
      </c>
      <c r="D90" t="s">
        <v>360</v>
      </c>
      <c r="G90">
        <v>41</v>
      </c>
      <c r="H90">
        <v>53</v>
      </c>
      <c r="I90" s="6">
        <v>0.7735849056603774</v>
      </c>
      <c r="J90" s="47">
        <v>0.0742182986669516</v>
      </c>
      <c r="K90" s="8">
        <v>9.594072754508376</v>
      </c>
      <c r="L90" s="21" t="s">
        <v>30</v>
      </c>
      <c r="M90" s="21" t="s">
        <v>30</v>
      </c>
    </row>
    <row r="91" spans="1:13" ht="12.75">
      <c r="A91" s="3" t="s">
        <v>197</v>
      </c>
      <c r="C91" t="s">
        <v>361</v>
      </c>
      <c r="G91">
        <v>4309</v>
      </c>
      <c r="H91">
        <v>3880</v>
      </c>
      <c r="I91" s="6">
        <v>1.1105670103092784</v>
      </c>
      <c r="J91" s="47">
        <v>0.006714563832980374</v>
      </c>
      <c r="K91" s="8">
        <v>0.6046068153159398</v>
      </c>
      <c r="L91">
        <v>1.1062</v>
      </c>
      <c r="M91" s="23">
        <f t="shared" si="0"/>
        <v>0.3947758370347432</v>
      </c>
    </row>
    <row r="92" spans="1:13" ht="12.75">
      <c r="A92" s="3" t="s">
        <v>199</v>
      </c>
      <c r="D92" t="s">
        <v>362</v>
      </c>
      <c r="G92">
        <v>58</v>
      </c>
      <c r="H92">
        <v>44</v>
      </c>
      <c r="I92" s="6">
        <v>1.3181818181818181</v>
      </c>
      <c r="J92" s="47">
        <v>0.12238400090648306</v>
      </c>
      <c r="K92" s="8">
        <v>9.284303517043544</v>
      </c>
      <c r="L92">
        <v>1.1333</v>
      </c>
      <c r="M92" s="23">
        <f t="shared" si="0"/>
        <v>16.313581415496177</v>
      </c>
    </row>
    <row r="93" spans="1:13" ht="12.75">
      <c r="A93" s="3" t="s">
        <v>201</v>
      </c>
      <c r="D93" t="s">
        <v>363</v>
      </c>
      <c r="G93">
        <v>4251</v>
      </c>
      <c r="H93">
        <v>3836</v>
      </c>
      <c r="I93" s="6">
        <v>1.1081856100104275</v>
      </c>
      <c r="J93" s="47">
        <v>0.006681927949724245</v>
      </c>
      <c r="K93" s="8">
        <v>0.6029610824545332</v>
      </c>
      <c r="L93">
        <v>1.106</v>
      </c>
      <c r="M93" s="23">
        <f t="shared" si="0"/>
        <v>0.1976139249934345</v>
      </c>
    </row>
    <row r="94" spans="1:13" ht="12.75">
      <c r="A94" s="3" t="s">
        <v>203</v>
      </c>
      <c r="E94" t="s">
        <v>364</v>
      </c>
      <c r="G94">
        <v>3173</v>
      </c>
      <c r="H94">
        <v>2875</v>
      </c>
      <c r="I94" s="6">
        <v>1.1036521739130434</v>
      </c>
      <c r="J94" s="47">
        <v>0.008170074577175099</v>
      </c>
      <c r="K94" s="8">
        <v>0.7402762183857048</v>
      </c>
      <c r="L94">
        <v>1.1083</v>
      </c>
      <c r="M94" s="23">
        <f t="shared" si="0"/>
        <v>-0.4193653421417203</v>
      </c>
    </row>
    <row r="95" spans="1:13" ht="12.75">
      <c r="A95" s="3" t="s">
        <v>205</v>
      </c>
      <c r="E95" t="s">
        <v>365</v>
      </c>
      <c r="G95">
        <v>1078</v>
      </c>
      <c r="H95">
        <v>961</v>
      </c>
      <c r="I95" s="6">
        <v>1.1217481789802288</v>
      </c>
      <c r="J95" s="47">
        <v>0.015313855165422382</v>
      </c>
      <c r="K95" s="8">
        <v>1.3651776265279139</v>
      </c>
      <c r="L95">
        <v>1.0993</v>
      </c>
      <c r="M95" s="23">
        <f t="shared" si="0"/>
        <v>2.042043025582542</v>
      </c>
    </row>
    <row r="96" spans="1:13" ht="12.75">
      <c r="A96" s="3" t="s">
        <v>207</v>
      </c>
      <c r="D96" t="s">
        <v>366</v>
      </c>
      <c r="G96" s="21" t="s">
        <v>300</v>
      </c>
      <c r="H96" s="21" t="s">
        <v>300</v>
      </c>
      <c r="I96" s="21" t="s">
        <v>30</v>
      </c>
      <c r="J96" s="21" t="s">
        <v>30</v>
      </c>
      <c r="K96" s="21" t="s">
        <v>30</v>
      </c>
      <c r="L96" s="21" t="s">
        <v>30</v>
      </c>
      <c r="M96" s="21" t="s">
        <v>30</v>
      </c>
    </row>
    <row r="97" spans="1:13" ht="12.75">
      <c r="A97" s="3" t="s">
        <v>209</v>
      </c>
      <c r="C97" t="s">
        <v>367</v>
      </c>
      <c r="G97">
        <v>140</v>
      </c>
      <c r="H97">
        <v>163</v>
      </c>
      <c r="I97" s="6">
        <v>0.8588957055214724</v>
      </c>
      <c r="J97" s="47">
        <v>0.08490455104658996</v>
      </c>
      <c r="K97" s="8">
        <v>9.885315586138688</v>
      </c>
      <c r="L97">
        <v>0.0442</v>
      </c>
      <c r="M97" s="23">
        <f t="shared" si="0"/>
        <v>1843.2029536684895</v>
      </c>
    </row>
    <row r="98" spans="1:13" ht="12.75">
      <c r="A98" s="3" t="s">
        <v>211</v>
      </c>
      <c r="C98" t="s">
        <v>368</v>
      </c>
      <c r="G98">
        <v>560</v>
      </c>
      <c r="H98">
        <v>423</v>
      </c>
      <c r="I98" s="6">
        <v>1.3238770685579195</v>
      </c>
      <c r="J98" s="47">
        <v>0.04608205568571206</v>
      </c>
      <c r="K98" s="8">
        <v>3.480840991974322</v>
      </c>
      <c r="L98">
        <v>1.4477</v>
      </c>
      <c r="M98" s="23">
        <f t="shared" si="0"/>
        <v>-8.553079466884055</v>
      </c>
    </row>
    <row r="99" spans="1:13" ht="12.75">
      <c r="A99" s="3" t="s">
        <v>213</v>
      </c>
      <c r="D99" t="s">
        <v>369</v>
      </c>
      <c r="G99">
        <v>94</v>
      </c>
      <c r="H99">
        <v>110</v>
      </c>
      <c r="I99" s="6">
        <v>0.8545454545454545</v>
      </c>
      <c r="J99" s="47">
        <v>0.09581534467746256</v>
      </c>
      <c r="K99" s="8">
        <v>11.212433951617959</v>
      </c>
      <c r="L99">
        <v>0.9048</v>
      </c>
      <c r="M99" s="23">
        <f t="shared" si="0"/>
        <v>-5.554215899043496</v>
      </c>
    </row>
    <row r="100" spans="1:13" ht="12.75">
      <c r="A100" s="3" t="s">
        <v>215</v>
      </c>
      <c r="D100" t="s">
        <v>370</v>
      </c>
      <c r="G100">
        <v>466</v>
      </c>
      <c r="H100">
        <v>313</v>
      </c>
      <c r="I100" s="6">
        <v>1.488817891373802</v>
      </c>
      <c r="J100" s="47">
        <v>0.06175594708405826</v>
      </c>
      <c r="K100" s="8">
        <v>4.1479852869764455</v>
      </c>
      <c r="L100">
        <v>1.6075</v>
      </c>
      <c r="M100" s="23">
        <f t="shared" si="0"/>
        <v>-7.38302386477126</v>
      </c>
    </row>
    <row r="101" spans="1:13" ht="12.75">
      <c r="A101" s="3" t="s">
        <v>217</v>
      </c>
      <c r="C101" t="s">
        <v>371</v>
      </c>
      <c r="G101">
        <v>2904</v>
      </c>
      <c r="H101">
        <v>3144</v>
      </c>
      <c r="I101" s="6">
        <v>0.9236641221374046</v>
      </c>
      <c r="J101" s="47">
        <v>0.014170850443564857</v>
      </c>
      <c r="K101" s="8">
        <v>1.629165799294191</v>
      </c>
      <c r="L101">
        <v>1.0257</v>
      </c>
      <c r="M101" s="23">
        <f t="shared" si="0"/>
        <v>-9.947926085853123</v>
      </c>
    </row>
    <row r="102" spans="1:13" ht="12.75">
      <c r="A102" s="3" t="s">
        <v>219</v>
      </c>
      <c r="D102" t="s">
        <v>372</v>
      </c>
      <c r="G102">
        <v>1176</v>
      </c>
      <c r="H102">
        <v>1352</v>
      </c>
      <c r="I102" s="6">
        <v>0.8698224852071006</v>
      </c>
      <c r="J102" s="47"/>
      <c r="K102" s="8"/>
      <c r="L102">
        <v>0.8455</v>
      </c>
      <c r="M102" s="23">
        <f t="shared" si="0"/>
        <v>2.8766984278060987</v>
      </c>
    </row>
    <row r="103" spans="1:13" ht="12.75">
      <c r="A103" s="3" t="s">
        <v>221</v>
      </c>
      <c r="D103" t="s">
        <v>373</v>
      </c>
      <c r="G103">
        <v>93</v>
      </c>
      <c r="H103">
        <v>24</v>
      </c>
      <c r="I103" s="6">
        <v>3.875</v>
      </c>
      <c r="J103" s="47">
        <v>0.7196820214479743</v>
      </c>
      <c r="K103" s="8">
        <v>18.572439263173532</v>
      </c>
      <c r="L103">
        <v>3.8</v>
      </c>
      <c r="M103" s="23">
        <f t="shared" si="0"/>
        <v>1.9736842105263206</v>
      </c>
    </row>
    <row r="104" spans="1:13" ht="12.75">
      <c r="A104" s="3" t="s">
        <v>223</v>
      </c>
      <c r="D104" t="s">
        <v>374</v>
      </c>
      <c r="G104">
        <v>117</v>
      </c>
      <c r="H104">
        <v>82</v>
      </c>
      <c r="I104" s="6">
        <v>1.4268292682926829</v>
      </c>
      <c r="J104" s="47">
        <v>0.09552893036959556</v>
      </c>
      <c r="K104" s="8">
        <v>6.695189991715244</v>
      </c>
      <c r="L104">
        <v>1.3929</v>
      </c>
      <c r="M104" s="23">
        <f t="shared" si="0"/>
        <v>2.4358725172433653</v>
      </c>
    </row>
    <row r="105" spans="1:13" ht="12.75">
      <c r="A105" s="3" t="s">
        <v>224</v>
      </c>
      <c r="D105" t="s">
        <v>375</v>
      </c>
      <c r="G105">
        <v>245</v>
      </c>
      <c r="H105">
        <v>163</v>
      </c>
      <c r="I105" s="6">
        <v>1.5030674846625767</v>
      </c>
      <c r="J105" s="47">
        <v>0.08308029696965605</v>
      </c>
      <c r="K105" s="8">
        <v>5.527383022879158</v>
      </c>
      <c r="L105">
        <v>1.2066</v>
      </c>
      <c r="M105" s="23">
        <f t="shared" si="0"/>
        <v>24.570486048614022</v>
      </c>
    </row>
    <row r="106" spans="1:13" ht="12.75">
      <c r="A106" s="3" t="s">
        <v>226</v>
      </c>
      <c r="D106" t="s">
        <v>376</v>
      </c>
      <c r="G106">
        <v>276</v>
      </c>
      <c r="H106">
        <v>180</v>
      </c>
      <c r="I106" s="6">
        <v>1.5333333333333334</v>
      </c>
      <c r="J106" s="47">
        <v>0.07409564240454067</v>
      </c>
      <c r="K106" s="8">
        <v>4.832324504643956</v>
      </c>
      <c r="L106">
        <v>1.4621</v>
      </c>
      <c r="M106" s="23">
        <f t="shared" si="0"/>
        <v>4.871987780133608</v>
      </c>
    </row>
    <row r="107" spans="1:13" ht="12.75">
      <c r="A107" s="3" t="s">
        <v>228</v>
      </c>
      <c r="D107" t="s">
        <v>377</v>
      </c>
      <c r="G107">
        <v>358</v>
      </c>
      <c r="H107">
        <v>316</v>
      </c>
      <c r="I107" s="6">
        <v>1.1329113924050633</v>
      </c>
      <c r="J107" s="47">
        <v>0.032657232302242094</v>
      </c>
      <c r="K107" s="8">
        <v>2.8825936892481847</v>
      </c>
      <c r="L107">
        <v>1.1355</v>
      </c>
      <c r="M107" s="23">
        <f t="shared" si="0"/>
        <v>-0.2279707261062634</v>
      </c>
    </row>
    <row r="108" spans="1:13" ht="12.75">
      <c r="A108" s="3" t="s">
        <v>230</v>
      </c>
      <c r="D108" t="s">
        <v>378</v>
      </c>
      <c r="G108">
        <v>558</v>
      </c>
      <c r="H108">
        <v>251</v>
      </c>
      <c r="I108" s="6">
        <v>2.2231075697211153</v>
      </c>
      <c r="J108" s="47">
        <v>0.11002332719018214</v>
      </c>
      <c r="K108" s="8">
        <v>4.949077979343318</v>
      </c>
      <c r="L108">
        <v>2.0649</v>
      </c>
      <c r="M108" s="23">
        <f t="shared" si="0"/>
        <v>7.661754550879711</v>
      </c>
    </row>
    <row r="109" spans="1:13" ht="12.75">
      <c r="A109" s="3" t="s">
        <v>232</v>
      </c>
      <c r="D109" t="s">
        <v>379</v>
      </c>
      <c r="G109">
        <v>81</v>
      </c>
      <c r="H109">
        <v>776</v>
      </c>
      <c r="I109" s="6">
        <v>0.10438144329896908</v>
      </c>
      <c r="J109" s="47">
        <v>0.01153222337908743</v>
      </c>
      <c r="K109" s="8">
        <v>11.048154743422032</v>
      </c>
      <c r="L109">
        <v>0.066</v>
      </c>
      <c r="M109" s="23">
        <f t="shared" si="0"/>
        <v>58.15370196813495</v>
      </c>
    </row>
    <row r="110" spans="1:13" ht="12.75">
      <c r="A110" s="3" t="s">
        <v>234</v>
      </c>
      <c r="C110" t="s">
        <v>380</v>
      </c>
      <c r="G110">
        <v>860</v>
      </c>
      <c r="H110">
        <v>751</v>
      </c>
      <c r="I110" s="6">
        <v>1.1451398135818909</v>
      </c>
      <c r="J110" s="47">
        <v>0.0266184159808215</v>
      </c>
      <c r="K110" s="8">
        <v>2.3244686513484822</v>
      </c>
      <c r="L110">
        <v>1.0199</v>
      </c>
      <c r="M110" s="23">
        <f t="shared" si="0"/>
        <v>12.279616980281482</v>
      </c>
    </row>
    <row r="111" spans="1:13" ht="12.75">
      <c r="A111" s="3" t="s">
        <v>236</v>
      </c>
      <c r="D111" t="s">
        <v>381</v>
      </c>
      <c r="G111">
        <v>671</v>
      </c>
      <c r="H111">
        <v>681</v>
      </c>
      <c r="I111" s="6">
        <v>0.9853157121879589</v>
      </c>
      <c r="J111" s="47">
        <v>0.026877206997009</v>
      </c>
      <c r="K111" s="8">
        <v>2.7277761497709583</v>
      </c>
      <c r="L111">
        <v>0.9144</v>
      </c>
      <c r="M111" s="23">
        <f t="shared" si="0"/>
        <v>7.755436590984131</v>
      </c>
    </row>
    <row r="112" spans="1:13" ht="12.75">
      <c r="A112" s="3" t="s">
        <v>238</v>
      </c>
      <c r="D112" t="s">
        <v>382</v>
      </c>
      <c r="G112">
        <v>3</v>
      </c>
      <c r="H112">
        <v>3</v>
      </c>
      <c r="I112" s="21" t="s">
        <v>30</v>
      </c>
      <c r="J112" s="21" t="s">
        <v>30</v>
      </c>
      <c r="K112" s="21" t="s">
        <v>30</v>
      </c>
      <c r="L112" s="21" t="s">
        <v>30</v>
      </c>
      <c r="M112" s="21" t="s">
        <v>30</v>
      </c>
    </row>
    <row r="113" spans="1:13" ht="12.75">
      <c r="A113" s="3" t="s">
        <v>240</v>
      </c>
      <c r="D113" t="s">
        <v>383</v>
      </c>
      <c r="G113">
        <v>186</v>
      </c>
      <c r="H113">
        <v>67</v>
      </c>
      <c r="I113" s="6">
        <v>2.7761194029850746</v>
      </c>
      <c r="J113" s="47">
        <v>0.303540689830638</v>
      </c>
      <c r="K113" s="8">
        <v>10.933992590673519</v>
      </c>
      <c r="L113">
        <v>2.4474</v>
      </c>
      <c r="M113" s="23">
        <f t="shared" si="0"/>
        <v>13.431372190286615</v>
      </c>
    </row>
    <row r="114" spans="1:13" ht="12.75">
      <c r="A114" s="3" t="s">
        <v>242</v>
      </c>
      <c r="C114" t="s">
        <v>384</v>
      </c>
      <c r="G114">
        <v>514</v>
      </c>
      <c r="H114">
        <v>386</v>
      </c>
      <c r="I114" s="6">
        <v>1.3316062176165804</v>
      </c>
      <c r="J114" s="47">
        <v>0.05918802224897112</v>
      </c>
      <c r="K114" s="8">
        <v>4.444859258385769</v>
      </c>
      <c r="L114">
        <v>1.4234</v>
      </c>
      <c r="M114" s="23">
        <f t="shared" si="0"/>
        <v>-6.448909820389183</v>
      </c>
    </row>
    <row r="115" spans="1:13" ht="12.75">
      <c r="A115" s="3" t="s">
        <v>244</v>
      </c>
      <c r="D115" t="s">
        <v>385</v>
      </c>
      <c r="G115">
        <v>390</v>
      </c>
      <c r="H115">
        <v>298</v>
      </c>
      <c r="I115" s="6">
        <v>1.308724832214765</v>
      </c>
      <c r="J115" s="47">
        <v>0.06737454122026104</v>
      </c>
      <c r="K115" s="8">
        <v>5.148105970163536</v>
      </c>
      <c r="L115">
        <v>1.4369</v>
      </c>
      <c r="M115" s="23">
        <f t="shared" si="0"/>
        <v>-8.9202566487045</v>
      </c>
    </row>
    <row r="116" spans="1:13" ht="12.75">
      <c r="A116" s="3" t="s">
        <v>246</v>
      </c>
      <c r="D116" t="s">
        <v>386</v>
      </c>
      <c r="G116">
        <v>1</v>
      </c>
      <c r="H116">
        <v>2</v>
      </c>
      <c r="I116" s="21" t="s">
        <v>30</v>
      </c>
      <c r="J116" s="21" t="s">
        <v>30</v>
      </c>
      <c r="K116" s="21" t="s">
        <v>30</v>
      </c>
      <c r="L116" s="21" t="s">
        <v>30</v>
      </c>
      <c r="M116" s="21" t="s">
        <v>30</v>
      </c>
    </row>
    <row r="117" spans="1:13" ht="12.75">
      <c r="A117" s="3" t="s">
        <v>248</v>
      </c>
      <c r="D117" t="s">
        <v>387</v>
      </c>
      <c r="G117">
        <v>16</v>
      </c>
      <c r="H117">
        <v>23</v>
      </c>
      <c r="I117" s="6">
        <v>0.6956521739130435</v>
      </c>
      <c r="J117" s="47">
        <v>0.14952429859753208</v>
      </c>
      <c r="K117" s="8">
        <v>21.494117923395237</v>
      </c>
      <c r="L117" s="21" t="s">
        <v>30</v>
      </c>
      <c r="M117" s="21" t="s">
        <v>30</v>
      </c>
    </row>
    <row r="118" spans="1:13" ht="12.75">
      <c r="A118" s="3" t="s">
        <v>250</v>
      </c>
      <c r="D118" t="s">
        <v>388</v>
      </c>
      <c r="G118">
        <v>107</v>
      </c>
      <c r="H118">
        <v>63</v>
      </c>
      <c r="I118" s="6">
        <v>1.6984126984126984</v>
      </c>
      <c r="J118" s="47">
        <v>0.1940441561198327</v>
      </c>
      <c r="K118" s="8">
        <v>11.425029752849964</v>
      </c>
      <c r="L118" s="21" t="s">
        <v>30</v>
      </c>
      <c r="M118" s="21" t="s">
        <v>30</v>
      </c>
    </row>
    <row r="119" spans="1:13" ht="12.75">
      <c r="A119" s="3" t="s">
        <v>252</v>
      </c>
      <c r="C119" t="s">
        <v>389</v>
      </c>
      <c r="G119">
        <v>7</v>
      </c>
      <c r="H119">
        <v>9</v>
      </c>
      <c r="I119" s="21" t="s">
        <v>30</v>
      </c>
      <c r="J119" s="21" t="s">
        <v>30</v>
      </c>
      <c r="K119" s="21" t="s">
        <v>30</v>
      </c>
      <c r="L119" s="21" t="s">
        <v>30</v>
      </c>
      <c r="M119" s="21" t="s">
        <v>30</v>
      </c>
    </row>
    <row r="120" spans="1:13" ht="12.75">
      <c r="A120" s="3" t="s">
        <v>254</v>
      </c>
      <c r="C120" t="s">
        <v>390</v>
      </c>
      <c r="G120">
        <v>370</v>
      </c>
      <c r="H120">
        <v>310</v>
      </c>
      <c r="I120" s="6">
        <v>1.1935483870967742</v>
      </c>
      <c r="J120" s="47">
        <v>0.03795996115885145</v>
      </c>
      <c r="K120" s="8">
        <v>3.1804291781740406</v>
      </c>
      <c r="L120">
        <v>1.2266</v>
      </c>
      <c r="M120" s="23">
        <f t="shared" si="0"/>
        <v>-2.6945714090351927</v>
      </c>
    </row>
    <row r="121" spans="1:13" ht="12.75">
      <c r="A121" s="3" t="s">
        <v>256</v>
      </c>
      <c r="C121" t="s">
        <v>391</v>
      </c>
      <c r="G121">
        <v>157</v>
      </c>
      <c r="H121">
        <v>151</v>
      </c>
      <c r="I121" s="6">
        <v>1.0397350993377483</v>
      </c>
      <c r="J121" s="47">
        <v>0.02864597050614254</v>
      </c>
      <c r="K121" s="8">
        <v>2.7551220040939643</v>
      </c>
      <c r="L121">
        <v>1</v>
      </c>
      <c r="M121" s="23">
        <f t="shared" si="0"/>
        <v>3.9735099337748325</v>
      </c>
    </row>
    <row r="122" spans="1:13" ht="12.75">
      <c r="A122" s="3" t="s">
        <v>258</v>
      </c>
      <c r="C122" t="s">
        <v>392</v>
      </c>
      <c r="G122">
        <v>1403</v>
      </c>
      <c r="H122">
        <v>1166</v>
      </c>
      <c r="I122" s="6">
        <v>1.2032590051457976</v>
      </c>
      <c r="J122" s="47">
        <v>0.021346756500682674</v>
      </c>
      <c r="K122" s="8">
        <v>1.7740782665570918</v>
      </c>
      <c r="L122">
        <v>1.1447</v>
      </c>
      <c r="M122" s="23">
        <f t="shared" si="0"/>
        <v>5.115663942150571</v>
      </c>
    </row>
    <row r="123" spans="1:13" ht="12.75">
      <c r="A123" s="3" t="s">
        <v>260</v>
      </c>
      <c r="B123" t="s">
        <v>243</v>
      </c>
      <c r="G123">
        <v>5874</v>
      </c>
      <c r="H123">
        <v>6330</v>
      </c>
      <c r="I123" s="6">
        <v>0.9279620853080569</v>
      </c>
      <c r="J123" s="47">
        <v>0.005061078492809816</v>
      </c>
      <c r="K123" s="8">
        <v>0.5453971205224061</v>
      </c>
      <c r="L123">
        <v>0.9064</v>
      </c>
      <c r="M123" s="23">
        <f t="shared" si="0"/>
        <v>2.3788708415773305</v>
      </c>
    </row>
    <row r="124" spans="1:13" ht="12.75">
      <c r="A124" s="3" t="s">
        <v>262</v>
      </c>
      <c r="C124" t="s">
        <v>393</v>
      </c>
      <c r="G124">
        <v>351</v>
      </c>
      <c r="H124">
        <v>350</v>
      </c>
      <c r="I124" s="6">
        <v>1.002857142857143</v>
      </c>
      <c r="J124" s="47">
        <v>0.00948972980913849</v>
      </c>
      <c r="K124" s="8">
        <v>0.9462693541875986</v>
      </c>
      <c r="L124">
        <v>1</v>
      </c>
      <c r="M124" s="23">
        <f t="shared" si="0"/>
        <v>0.28571428571428914</v>
      </c>
    </row>
    <row r="125" spans="1:13" ht="12.75">
      <c r="A125" s="3" t="s">
        <v>264</v>
      </c>
      <c r="C125" t="s">
        <v>394</v>
      </c>
      <c r="G125">
        <v>96</v>
      </c>
      <c r="H125">
        <v>145</v>
      </c>
      <c r="I125" s="6">
        <v>0.6620689655172414</v>
      </c>
      <c r="J125" s="47">
        <v>0.049880015142859196</v>
      </c>
      <c r="K125" s="8">
        <v>7.533960620536025</v>
      </c>
      <c r="L125">
        <v>0.6813</v>
      </c>
      <c r="M125" s="23">
        <f t="shared" si="0"/>
        <v>-2.8226969738380516</v>
      </c>
    </row>
    <row r="126" spans="1:13" ht="12.75">
      <c r="A126" s="3" t="s">
        <v>266</v>
      </c>
      <c r="C126" t="s">
        <v>395</v>
      </c>
      <c r="G126">
        <v>52</v>
      </c>
      <c r="H126">
        <v>63</v>
      </c>
      <c r="I126" s="6">
        <v>0.8253968253968254</v>
      </c>
      <c r="J126" s="47">
        <v>0.06608143460432327</v>
      </c>
      <c r="K126" s="8">
        <v>8.006019961677627</v>
      </c>
      <c r="L126">
        <v>0.75</v>
      </c>
      <c r="M126" s="23">
        <f t="shared" si="0"/>
        <v>10.052910052910047</v>
      </c>
    </row>
    <row r="127" spans="1:13" ht="12.75">
      <c r="A127" s="3" t="s">
        <v>268</v>
      </c>
      <c r="C127" t="s">
        <v>396</v>
      </c>
      <c r="G127">
        <v>324</v>
      </c>
      <c r="H127">
        <v>297</v>
      </c>
      <c r="I127" s="6">
        <v>1.0909090909090908</v>
      </c>
      <c r="J127" s="47">
        <v>0.04205121484767036</v>
      </c>
      <c r="K127" s="8">
        <v>3.8546946943697833</v>
      </c>
      <c r="L127">
        <v>1.0791</v>
      </c>
      <c r="M127" s="23">
        <f t="shared" si="0"/>
        <v>1.0943462986832435</v>
      </c>
    </row>
    <row r="128" spans="1:13" ht="12.75">
      <c r="A128" s="3" t="s">
        <v>270</v>
      </c>
      <c r="C128" t="s">
        <v>397</v>
      </c>
      <c r="G128">
        <v>1936</v>
      </c>
      <c r="H128">
        <v>1910</v>
      </c>
      <c r="I128" s="6">
        <v>1.013612565445026</v>
      </c>
      <c r="J128" s="47">
        <v>0.009338538660994341</v>
      </c>
      <c r="K128" s="8">
        <v>0.9213124402117351</v>
      </c>
      <c r="L128">
        <v>0.9951</v>
      </c>
      <c r="M128" s="23">
        <f t="shared" si="0"/>
        <v>1.860372369111256</v>
      </c>
    </row>
    <row r="129" spans="1:13" ht="12.75">
      <c r="A129" s="3" t="s">
        <v>272</v>
      </c>
      <c r="C129" t="s">
        <v>398</v>
      </c>
      <c r="G129">
        <v>236</v>
      </c>
      <c r="H129">
        <v>347</v>
      </c>
      <c r="I129" s="6">
        <v>0.6801152737752162</v>
      </c>
      <c r="J129" s="47">
        <v>0.0323274120227935</v>
      </c>
      <c r="K129" s="8">
        <v>4.753225411825993</v>
      </c>
      <c r="L129">
        <v>0.6198</v>
      </c>
      <c r="M129" s="23">
        <f t="shared" si="0"/>
        <v>9.731409127979376</v>
      </c>
    </row>
    <row r="130" spans="1:13" ht="12.75">
      <c r="A130" s="3" t="s">
        <v>274</v>
      </c>
      <c r="C130" t="s">
        <v>399</v>
      </c>
      <c r="G130">
        <v>640</v>
      </c>
      <c r="H130">
        <v>948</v>
      </c>
      <c r="I130" s="6">
        <v>0.6751054852320675</v>
      </c>
      <c r="J130" s="47">
        <v>0.018628677261214727</v>
      </c>
      <c r="K130" s="8">
        <v>2.7593728193174316</v>
      </c>
      <c r="L130">
        <v>0.6322</v>
      </c>
      <c r="M130" s="23">
        <f t="shared" si="0"/>
        <v>6.786694911747469</v>
      </c>
    </row>
    <row r="131" spans="1:13" ht="12.75">
      <c r="A131" s="3" t="s">
        <v>276</v>
      </c>
      <c r="C131" t="s">
        <v>400</v>
      </c>
      <c r="G131">
        <v>66</v>
      </c>
      <c r="H131">
        <v>79</v>
      </c>
      <c r="I131" s="6">
        <v>0.8354430379746836</v>
      </c>
      <c r="J131" s="47">
        <v>0.0809934977825129</v>
      </c>
      <c r="K131" s="8">
        <v>9.69467624972503</v>
      </c>
      <c r="L131" s="21" t="s">
        <v>30</v>
      </c>
      <c r="M131" s="21" t="s">
        <v>30</v>
      </c>
    </row>
    <row r="132" spans="1:13" ht="12.75">
      <c r="A132" s="3" t="s">
        <v>278</v>
      </c>
      <c r="C132" t="s">
        <v>401</v>
      </c>
      <c r="G132">
        <v>332</v>
      </c>
      <c r="H132">
        <v>335</v>
      </c>
      <c r="I132" s="6">
        <v>0.991044776119403</v>
      </c>
      <c r="J132" s="47">
        <v>0.025038991538149653</v>
      </c>
      <c r="K132" s="8">
        <v>2.5265247485783537</v>
      </c>
      <c r="L132">
        <v>0.9432</v>
      </c>
      <c r="M132" s="23">
        <f t="shared" si="0"/>
        <v>5.07260136974162</v>
      </c>
    </row>
    <row r="133" spans="1:13" ht="12.75">
      <c r="A133" s="3" t="s">
        <v>280</v>
      </c>
      <c r="C133" t="s">
        <v>402</v>
      </c>
      <c r="G133">
        <v>456</v>
      </c>
      <c r="H133">
        <v>476</v>
      </c>
      <c r="I133" s="6">
        <v>0.957983193277311</v>
      </c>
      <c r="J133" s="47">
        <v>0.031587962340287205</v>
      </c>
      <c r="K133" s="8">
        <v>3.297339928503664</v>
      </c>
      <c r="L133">
        <v>0.865</v>
      </c>
      <c r="M133" s="23">
        <f t="shared" si="0"/>
        <v>10.749502112983928</v>
      </c>
    </row>
    <row r="134" spans="1:13" ht="12.75">
      <c r="A134" s="3" t="s">
        <v>282</v>
      </c>
      <c r="C134" t="s">
        <v>403</v>
      </c>
      <c r="G134">
        <v>104</v>
      </c>
      <c r="H134">
        <v>106</v>
      </c>
      <c r="I134" s="6">
        <v>0.9811320754716981</v>
      </c>
      <c r="J134" s="47">
        <v>0.0560687949525082</v>
      </c>
      <c r="K134" s="8">
        <v>5.714704100928721</v>
      </c>
      <c r="L134">
        <v>0.9828</v>
      </c>
      <c r="M134" s="23">
        <f t="shared" si="0"/>
        <v>-0.16971149046620773</v>
      </c>
    </row>
    <row r="135" spans="1:13" ht="12.75">
      <c r="A135" s="3" t="s">
        <v>284</v>
      </c>
      <c r="C135" t="s">
        <v>404</v>
      </c>
      <c r="G135">
        <v>364</v>
      </c>
      <c r="H135">
        <v>362</v>
      </c>
      <c r="I135" s="6">
        <v>1.0055248618784531</v>
      </c>
      <c r="J135" s="47">
        <v>0.012385792282580384</v>
      </c>
      <c r="K135" s="8">
        <v>1.231773847882994</v>
      </c>
      <c r="L135">
        <v>0.9964</v>
      </c>
      <c r="M135" s="23">
        <f aca="true" t="shared" si="1" ref="M135:M161">((I135-L135)/L135)*100</f>
        <v>0.915783006669328</v>
      </c>
    </row>
    <row r="136" spans="1:13" ht="12.75">
      <c r="A136" s="3" t="s">
        <v>286</v>
      </c>
      <c r="C136" t="s">
        <v>405</v>
      </c>
      <c r="G136">
        <v>233</v>
      </c>
      <c r="H136">
        <v>244</v>
      </c>
      <c r="I136" s="6">
        <v>0.9549180327868853</v>
      </c>
      <c r="J136" s="47">
        <v>0.01835951393833292</v>
      </c>
      <c r="K136" s="8">
        <v>1.922627210709542</v>
      </c>
      <c r="L136">
        <v>0.9827</v>
      </c>
      <c r="M136" s="23">
        <f t="shared" si="1"/>
        <v>-2.8271056490398663</v>
      </c>
    </row>
    <row r="137" spans="1:13" ht="12.75">
      <c r="A137" s="3" t="s">
        <v>288</v>
      </c>
      <c r="C137" t="s">
        <v>406</v>
      </c>
      <c r="G137">
        <v>524</v>
      </c>
      <c r="H137">
        <v>535</v>
      </c>
      <c r="I137" s="6">
        <v>0.9794392523364486</v>
      </c>
      <c r="J137" s="47">
        <v>0.02737826892126975</v>
      </c>
      <c r="K137" s="8">
        <v>2.7953003574197166</v>
      </c>
      <c r="L137">
        <v>0.9744</v>
      </c>
      <c r="M137" s="23">
        <f t="shared" si="1"/>
        <v>0.5171646486503007</v>
      </c>
    </row>
    <row r="138" spans="1:13" ht="12.75">
      <c r="A138" s="3" t="s">
        <v>290</v>
      </c>
      <c r="C138" t="s">
        <v>407</v>
      </c>
      <c r="G138">
        <v>160</v>
      </c>
      <c r="H138">
        <v>133</v>
      </c>
      <c r="I138" s="6">
        <v>1.2030075187969924</v>
      </c>
      <c r="J138" s="47">
        <v>0.06750053094202772</v>
      </c>
      <c r="K138" s="8">
        <v>5.610981634556055</v>
      </c>
      <c r="L138">
        <v>1.0755</v>
      </c>
      <c r="M138" s="23">
        <f t="shared" si="1"/>
        <v>11.855650283309394</v>
      </c>
    </row>
    <row r="139" spans="1:13" ht="12.75">
      <c r="A139" s="3" t="s">
        <v>292</v>
      </c>
      <c r="B139" t="s">
        <v>245</v>
      </c>
      <c r="G139">
        <v>3741</v>
      </c>
      <c r="H139">
        <v>3663</v>
      </c>
      <c r="I139" s="6">
        <v>1.0212940212940214</v>
      </c>
      <c r="J139" s="47">
        <v>0.004399092975744251</v>
      </c>
      <c r="K139" s="8">
        <v>0.43073717108129356</v>
      </c>
      <c r="L139">
        <v>1.0245</v>
      </c>
      <c r="M139" s="23">
        <f t="shared" si="1"/>
        <v>-0.3129310596367601</v>
      </c>
    </row>
    <row r="140" spans="1:13" ht="12.75">
      <c r="A140" s="3" t="s">
        <v>294</v>
      </c>
      <c r="C140" t="s">
        <v>408</v>
      </c>
      <c r="G140">
        <v>3006</v>
      </c>
      <c r="H140">
        <v>2844</v>
      </c>
      <c r="I140" s="6">
        <v>1.0569620253164558</v>
      </c>
      <c r="J140" s="47">
        <v>0.005135754411409263</v>
      </c>
      <c r="K140" s="8">
        <v>0.48589772275608584</v>
      </c>
      <c r="L140">
        <v>1.0362</v>
      </c>
      <c r="M140" s="23">
        <f t="shared" si="1"/>
        <v>2.0036696889071384</v>
      </c>
    </row>
    <row r="141" spans="1:13" ht="12.75">
      <c r="A141" s="3">
        <v>136</v>
      </c>
      <c r="C141" t="s">
        <v>409</v>
      </c>
      <c r="G141">
        <v>735</v>
      </c>
      <c r="H141">
        <v>819</v>
      </c>
      <c r="I141" s="6">
        <v>0.8974358974358975</v>
      </c>
      <c r="J141" s="47">
        <v>0.01308686655124645</v>
      </c>
      <c r="K141" s="8">
        <v>1.4582508442817472</v>
      </c>
      <c r="L141">
        <v>0.9069</v>
      </c>
      <c r="M141" s="23">
        <f t="shared" si="1"/>
        <v>-1.0435662767783187</v>
      </c>
    </row>
    <row r="142" spans="1:13" ht="12.75">
      <c r="A142" s="3">
        <v>137</v>
      </c>
      <c r="B142" t="s">
        <v>247</v>
      </c>
      <c r="G142">
        <v>25</v>
      </c>
      <c r="H142">
        <v>21</v>
      </c>
      <c r="I142" s="6">
        <v>1.1904761904761905</v>
      </c>
      <c r="J142" s="47">
        <v>0.24370413375001435</v>
      </c>
      <c r="K142" s="8">
        <v>20.471147235001204</v>
      </c>
      <c r="L142" s="21" t="s">
        <v>30</v>
      </c>
      <c r="M142" s="21" t="s">
        <v>30</v>
      </c>
    </row>
    <row r="143" spans="1:13" ht="12.75">
      <c r="A143" s="3">
        <v>138</v>
      </c>
      <c r="B143" t="s">
        <v>410</v>
      </c>
      <c r="G143">
        <v>1061</v>
      </c>
      <c r="H143">
        <v>1063</v>
      </c>
      <c r="I143" s="6">
        <v>0.9981185324553151</v>
      </c>
      <c r="J143" s="47">
        <v>0.0018923042441277814</v>
      </c>
      <c r="K143" s="8">
        <v>0.14935866536581893</v>
      </c>
      <c r="L143">
        <v>0.9932</v>
      </c>
      <c r="M143" s="23">
        <f t="shared" si="1"/>
        <v>0.49522074660845244</v>
      </c>
    </row>
    <row r="144" spans="1:13" ht="12.75">
      <c r="A144" s="3">
        <v>139</v>
      </c>
      <c r="C144" t="s">
        <v>249</v>
      </c>
      <c r="G144">
        <v>716</v>
      </c>
      <c r="H144">
        <v>700</v>
      </c>
      <c r="I144" s="6">
        <v>1.022857142857143</v>
      </c>
      <c r="J144" s="47">
        <v>0.005773360712720481</v>
      </c>
      <c r="K144" s="8">
        <v>0.5644347065508849</v>
      </c>
      <c r="L144">
        <v>1.0246</v>
      </c>
      <c r="M144" s="23">
        <f t="shared" si="1"/>
        <v>-0.17010122417109566</v>
      </c>
    </row>
    <row r="145" spans="1:13" ht="12.75">
      <c r="A145" s="3">
        <v>140</v>
      </c>
      <c r="D145" t="s">
        <v>251</v>
      </c>
      <c r="G145">
        <v>219</v>
      </c>
      <c r="H145">
        <v>215</v>
      </c>
      <c r="I145" s="6">
        <v>1.0186046511627906</v>
      </c>
      <c r="J145" s="47">
        <v>0.011483058579170289</v>
      </c>
      <c r="K145" s="8">
        <v>1.1273322349413755</v>
      </c>
      <c r="L145">
        <v>0.9167</v>
      </c>
      <c r="M145" s="23">
        <f t="shared" si="1"/>
        <v>11.11646680078441</v>
      </c>
    </row>
    <row r="146" spans="1:13" ht="12.75">
      <c r="A146" s="3">
        <v>141</v>
      </c>
      <c r="E146" t="s">
        <v>253</v>
      </c>
      <c r="G146">
        <v>209</v>
      </c>
      <c r="H146">
        <v>214</v>
      </c>
      <c r="I146" s="6">
        <v>0.9766355140186916</v>
      </c>
      <c r="J146" s="47">
        <v>0.017886058094717685</v>
      </c>
      <c r="K146" s="8">
        <v>1.831395422138557</v>
      </c>
      <c r="L146">
        <v>0.8673</v>
      </c>
      <c r="M146" s="23">
        <f t="shared" si="1"/>
        <v>12.606423846269074</v>
      </c>
    </row>
    <row r="147" spans="1:13" ht="12.75">
      <c r="A147" s="3">
        <v>142</v>
      </c>
      <c r="E147" t="s">
        <v>411</v>
      </c>
      <c r="G147">
        <v>10</v>
      </c>
      <c r="H147">
        <v>1</v>
      </c>
      <c r="I147" s="21" t="s">
        <v>30</v>
      </c>
      <c r="J147" s="21" t="s">
        <v>30</v>
      </c>
      <c r="K147" s="21" t="s">
        <v>30</v>
      </c>
      <c r="L147" s="21" t="s">
        <v>30</v>
      </c>
      <c r="M147" s="21" t="s">
        <v>30</v>
      </c>
    </row>
    <row r="148" spans="1:13" ht="12.75">
      <c r="A148" s="3">
        <v>143</v>
      </c>
      <c r="D148" t="s">
        <v>261</v>
      </c>
      <c r="G148">
        <v>11</v>
      </c>
      <c r="H148">
        <v>8</v>
      </c>
      <c r="I148" s="21" t="s">
        <v>30</v>
      </c>
      <c r="J148" s="21" t="s">
        <v>30</v>
      </c>
      <c r="K148" s="21" t="s">
        <v>30</v>
      </c>
      <c r="L148" s="21" t="s">
        <v>30</v>
      </c>
      <c r="M148" s="21" t="s">
        <v>30</v>
      </c>
    </row>
    <row r="149" spans="1:13" ht="12.75">
      <c r="A149" s="3">
        <v>144</v>
      </c>
      <c r="D149" t="s">
        <v>263</v>
      </c>
      <c r="G149">
        <v>2</v>
      </c>
      <c r="H149">
        <v>2</v>
      </c>
      <c r="I149" s="21" t="s">
        <v>30</v>
      </c>
      <c r="J149" s="21" t="s">
        <v>30</v>
      </c>
      <c r="K149" s="21" t="s">
        <v>30</v>
      </c>
      <c r="L149" s="21" t="s">
        <v>30</v>
      </c>
      <c r="M149" s="21" t="s">
        <v>30</v>
      </c>
    </row>
    <row r="150" spans="1:13" ht="12.75">
      <c r="A150" s="3">
        <v>145</v>
      </c>
      <c r="D150" t="s">
        <v>265</v>
      </c>
      <c r="G150">
        <v>58</v>
      </c>
      <c r="H150">
        <v>57</v>
      </c>
      <c r="I150" s="6">
        <v>1.0175438596491229</v>
      </c>
      <c r="J150" s="47">
        <v>0.03063767569128235</v>
      </c>
      <c r="K150" s="8">
        <v>3.010943990350162</v>
      </c>
      <c r="L150" s="21" t="s">
        <v>30</v>
      </c>
      <c r="M150" s="21" t="s">
        <v>30</v>
      </c>
    </row>
    <row r="151" spans="1:13" ht="12.75">
      <c r="A151" s="3">
        <v>146</v>
      </c>
      <c r="D151" t="s">
        <v>412</v>
      </c>
      <c r="G151">
        <v>146</v>
      </c>
      <c r="H151">
        <v>130</v>
      </c>
      <c r="I151" s="6">
        <v>1.123076923076923</v>
      </c>
      <c r="J151" s="47">
        <v>0.06821028701665796</v>
      </c>
      <c r="K151" s="8">
        <v>6.073518706962695</v>
      </c>
      <c r="L151" s="21" t="s">
        <v>30</v>
      </c>
      <c r="M151" s="21" t="s">
        <v>30</v>
      </c>
    </row>
    <row r="152" spans="1:13" ht="12.75">
      <c r="A152" s="3">
        <v>147</v>
      </c>
      <c r="D152" t="s">
        <v>413</v>
      </c>
      <c r="G152">
        <v>105</v>
      </c>
      <c r="H152">
        <v>122</v>
      </c>
      <c r="I152" s="6">
        <v>0.860655737704918</v>
      </c>
      <c r="J152" s="47">
        <v>0.060357227625760526</v>
      </c>
      <c r="K152" s="8">
        <v>7.012935019374081</v>
      </c>
      <c r="L152">
        <v>1.1449</v>
      </c>
      <c r="M152" s="23">
        <f t="shared" si="1"/>
        <v>-24.826994697797364</v>
      </c>
    </row>
    <row r="153" spans="1:13" ht="12.75">
      <c r="A153" s="3">
        <v>148</v>
      </c>
      <c r="D153" t="s">
        <v>414</v>
      </c>
      <c r="G153">
        <v>74</v>
      </c>
      <c r="H153">
        <v>65</v>
      </c>
      <c r="I153" s="6">
        <v>1.1384615384615384</v>
      </c>
      <c r="J153" s="47">
        <v>0.054430744320516686</v>
      </c>
      <c r="K153" s="8">
        <v>4.781078893018358</v>
      </c>
      <c r="L153">
        <v>1.1034</v>
      </c>
      <c r="M153" s="23">
        <f t="shared" si="1"/>
        <v>3.177590942680667</v>
      </c>
    </row>
    <row r="154" spans="1:13" ht="12.75">
      <c r="A154" s="3">
        <v>149</v>
      </c>
      <c r="D154" t="s">
        <v>415</v>
      </c>
      <c r="G154">
        <v>52</v>
      </c>
      <c r="H154">
        <v>53</v>
      </c>
      <c r="I154" s="6">
        <v>0.9811320754716981</v>
      </c>
      <c r="J154" s="47">
        <v>0</v>
      </c>
      <c r="K154" s="8">
        <v>0</v>
      </c>
      <c r="L154" s="21" t="s">
        <v>30</v>
      </c>
      <c r="M154" s="21" t="s">
        <v>30</v>
      </c>
    </row>
    <row r="155" spans="1:13" ht="12.75">
      <c r="A155" s="3">
        <v>150</v>
      </c>
      <c r="D155" t="s">
        <v>269</v>
      </c>
      <c r="G155">
        <v>11</v>
      </c>
      <c r="H155">
        <v>11</v>
      </c>
      <c r="I155" s="21" t="s">
        <v>30</v>
      </c>
      <c r="J155" s="21" t="s">
        <v>30</v>
      </c>
      <c r="K155" s="21" t="s">
        <v>30</v>
      </c>
      <c r="L155" s="21" t="s">
        <v>30</v>
      </c>
      <c r="M155" s="21" t="s">
        <v>30</v>
      </c>
    </row>
    <row r="156" spans="1:13" ht="12.75">
      <c r="A156" s="3">
        <v>151</v>
      </c>
      <c r="D156" t="s">
        <v>416</v>
      </c>
      <c r="G156">
        <v>38</v>
      </c>
      <c r="H156">
        <v>37</v>
      </c>
      <c r="I156" s="6">
        <v>1.027027027027027</v>
      </c>
      <c r="J156" s="47">
        <v>0.09876312318978804</v>
      </c>
      <c r="K156" s="8">
        <v>9.616409363216205</v>
      </c>
      <c r="L156" s="21" t="s">
        <v>30</v>
      </c>
      <c r="M156" s="21" t="s">
        <v>30</v>
      </c>
    </row>
    <row r="157" spans="1:13" ht="12.75">
      <c r="A157" s="3">
        <v>152</v>
      </c>
      <c r="C157" t="s">
        <v>279</v>
      </c>
      <c r="G157">
        <v>300</v>
      </c>
      <c r="H157">
        <v>300</v>
      </c>
      <c r="I157" s="6">
        <v>1</v>
      </c>
      <c r="J157" s="47">
        <v>0.010543033508225018</v>
      </c>
      <c r="K157" s="8">
        <v>1.0543033508225017</v>
      </c>
      <c r="L157">
        <v>0.9481</v>
      </c>
      <c r="M157" s="23">
        <f t="shared" si="1"/>
        <v>5.474106106950737</v>
      </c>
    </row>
    <row r="158" spans="1:13" ht="12.75">
      <c r="A158" s="3">
        <v>153</v>
      </c>
      <c r="D158" t="s">
        <v>417</v>
      </c>
      <c r="G158">
        <v>35</v>
      </c>
      <c r="H158">
        <v>30</v>
      </c>
      <c r="I158" s="6">
        <v>1.1666666666666667</v>
      </c>
      <c r="J158" s="47">
        <v>0.11939645025690931</v>
      </c>
      <c r="K158" s="8">
        <v>10.233981450592227</v>
      </c>
      <c r="L158" s="21" t="s">
        <v>30</v>
      </c>
      <c r="M158" s="21" t="s">
        <v>30</v>
      </c>
    </row>
    <row r="159" spans="1:13" ht="12.75">
      <c r="A159" s="3">
        <v>154</v>
      </c>
      <c r="D159" t="s">
        <v>281</v>
      </c>
      <c r="G159">
        <v>7</v>
      </c>
      <c r="H159">
        <v>8</v>
      </c>
      <c r="I159" s="21" t="s">
        <v>30</v>
      </c>
      <c r="J159" s="21" t="s">
        <v>30</v>
      </c>
      <c r="K159" s="21" t="s">
        <v>30</v>
      </c>
      <c r="L159" s="21" t="s">
        <v>30</v>
      </c>
      <c r="M159" s="21" t="s">
        <v>30</v>
      </c>
    </row>
    <row r="160" spans="1:13" ht="12.75">
      <c r="A160" s="3">
        <v>155</v>
      </c>
      <c r="D160" t="s">
        <v>418</v>
      </c>
      <c r="G160">
        <v>107</v>
      </c>
      <c r="H160">
        <v>112</v>
      </c>
      <c r="I160" s="6">
        <v>0.9553571428571429</v>
      </c>
      <c r="J160" s="47">
        <v>0.05308753596046</v>
      </c>
      <c r="K160" s="8">
        <v>5.556826193992075</v>
      </c>
      <c r="L160" s="21" t="s">
        <v>30</v>
      </c>
      <c r="M160" s="21" t="s">
        <v>30</v>
      </c>
    </row>
    <row r="161" spans="1:13" ht="12.75">
      <c r="A161" s="3">
        <v>156</v>
      </c>
      <c r="D161" t="s">
        <v>419</v>
      </c>
      <c r="G161">
        <v>151</v>
      </c>
      <c r="H161">
        <v>150</v>
      </c>
      <c r="I161" s="6">
        <v>1.0066666666666666</v>
      </c>
      <c r="J161" s="47">
        <v>0.04068346473361116</v>
      </c>
      <c r="K161" s="8">
        <v>4.0414037814845525</v>
      </c>
      <c r="L161">
        <v>1.0341</v>
      </c>
      <c r="M161" s="23">
        <f t="shared" si="1"/>
        <v>-2.6528704509557506</v>
      </c>
    </row>
    <row r="162" spans="1:13" ht="12.75">
      <c r="A162" s="3">
        <v>157</v>
      </c>
      <c r="C162" t="s">
        <v>295</v>
      </c>
      <c r="G162">
        <v>11</v>
      </c>
      <c r="H162">
        <v>25</v>
      </c>
      <c r="I162" s="21" t="s">
        <v>30</v>
      </c>
      <c r="J162" s="21" t="s">
        <v>30</v>
      </c>
      <c r="K162" s="21" t="s">
        <v>30</v>
      </c>
      <c r="L162" s="21" t="s">
        <v>30</v>
      </c>
      <c r="M162" s="21" t="s">
        <v>30</v>
      </c>
    </row>
    <row r="163" spans="1:13" ht="13.5" thickBot="1">
      <c r="A163" s="19">
        <v>158</v>
      </c>
      <c r="B163" s="20"/>
      <c r="C163" s="20" t="s">
        <v>420</v>
      </c>
      <c r="D163" s="20"/>
      <c r="E163" s="20"/>
      <c r="F163" s="20"/>
      <c r="G163" s="20">
        <v>34</v>
      </c>
      <c r="H163" s="20">
        <v>38</v>
      </c>
      <c r="I163" s="32">
        <v>0.8947368421052632</v>
      </c>
      <c r="J163" s="51">
        <v>0.0609634151197029</v>
      </c>
      <c r="K163" s="49">
        <v>6.813558160437383</v>
      </c>
      <c r="L163" s="40" t="s">
        <v>30</v>
      </c>
      <c r="M163" s="40" t="s">
        <v>30</v>
      </c>
    </row>
    <row r="164" spans="10:11" ht="12.75">
      <c r="J164" s="50"/>
      <c r="K164" s="8"/>
    </row>
    <row r="165" spans="1:11" ht="12.75">
      <c r="A165" s="21" t="s">
        <v>300</v>
      </c>
      <c r="B165" s="42" t="s">
        <v>447</v>
      </c>
      <c r="J165" s="47"/>
      <c r="K165" s="8"/>
    </row>
    <row r="166" spans="1:11" ht="12.75">
      <c r="A166" s="21" t="s">
        <v>30</v>
      </c>
      <c r="B166" s="42" t="s">
        <v>449</v>
      </c>
      <c r="J166" s="47"/>
      <c r="K166" s="8"/>
    </row>
  </sheetData>
  <mergeCells count="7">
    <mergeCell ref="M4:M5"/>
    <mergeCell ref="B5:F5"/>
    <mergeCell ref="G3:H4"/>
    <mergeCell ref="I4:I5"/>
    <mergeCell ref="L4:L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.140625" style="0" customWidth="1"/>
    <col min="2" max="2" width="3.8515625" style="0" customWidth="1"/>
    <col min="3" max="4" width="3.7109375" style="0" customWidth="1"/>
    <col min="5" max="5" width="3.8515625" style="0" customWidth="1"/>
    <col min="7" max="7" width="2.57421875" style="0" customWidth="1"/>
    <col min="12" max="12" width="8.8515625" style="0" customWidth="1"/>
    <col min="17" max="17" width="8.57421875" style="0" customWidth="1"/>
  </cols>
  <sheetData>
    <row r="1" ht="12.75">
      <c r="A1" s="1" t="s">
        <v>421</v>
      </c>
    </row>
    <row r="3" spans="8:26" ht="15">
      <c r="H3" s="63" t="s">
        <v>422</v>
      </c>
      <c r="I3" s="63"/>
      <c r="J3" s="63"/>
      <c r="K3" s="63"/>
      <c r="L3" s="63"/>
      <c r="M3" s="63"/>
      <c r="N3" s="63"/>
      <c r="O3" s="63"/>
      <c r="P3" s="63"/>
      <c r="Q3" s="63"/>
      <c r="R3" s="63" t="s">
        <v>423</v>
      </c>
      <c r="S3" s="63"/>
      <c r="T3" s="63"/>
      <c r="U3" s="63"/>
      <c r="V3" s="63"/>
      <c r="W3" s="63"/>
      <c r="X3" s="63"/>
      <c r="Y3" s="63"/>
      <c r="Z3" s="63"/>
    </row>
    <row r="4" spans="8:26" ht="12.75">
      <c r="H4" s="64" t="s">
        <v>424</v>
      </c>
      <c r="I4" s="64"/>
      <c r="J4" s="64"/>
      <c r="K4" s="64"/>
      <c r="L4" s="64"/>
      <c r="M4" s="65" t="s">
        <v>0</v>
      </c>
      <c r="N4" s="65"/>
      <c r="O4" s="65"/>
      <c r="P4" s="65"/>
      <c r="Q4" s="66"/>
      <c r="R4" s="64" t="s">
        <v>425</v>
      </c>
      <c r="S4" s="64"/>
      <c r="T4" s="64"/>
      <c r="U4" s="65" t="s">
        <v>426</v>
      </c>
      <c r="V4" s="65"/>
      <c r="W4" s="65"/>
      <c r="X4" s="65" t="s">
        <v>427</v>
      </c>
      <c r="Y4" s="65"/>
      <c r="Z4" s="66"/>
    </row>
    <row r="5" spans="8:26" ht="12.75">
      <c r="H5" s="67" t="s">
        <v>18</v>
      </c>
      <c r="I5" s="67"/>
      <c r="J5" s="2"/>
      <c r="K5" s="2"/>
      <c r="L5" s="13"/>
      <c r="M5" s="60" t="s">
        <v>18</v>
      </c>
      <c r="N5" s="60"/>
      <c r="O5" s="46"/>
      <c r="P5" s="46"/>
      <c r="Q5" s="11"/>
      <c r="R5" s="67" t="s">
        <v>18</v>
      </c>
      <c r="S5" s="67"/>
      <c r="T5" s="2"/>
      <c r="U5" s="60" t="s">
        <v>18</v>
      </c>
      <c r="V5" s="60"/>
      <c r="W5" s="12"/>
      <c r="X5" s="60" t="s">
        <v>18</v>
      </c>
      <c r="Y5" s="60"/>
      <c r="Z5" s="11"/>
    </row>
    <row r="6" spans="8:26" ht="38.25">
      <c r="H6" s="67"/>
      <c r="I6" s="67"/>
      <c r="J6" s="46" t="s">
        <v>428</v>
      </c>
      <c r="K6" s="2" t="s">
        <v>452</v>
      </c>
      <c r="L6" s="13" t="s">
        <v>454</v>
      </c>
      <c r="M6" s="60"/>
      <c r="N6" s="60"/>
      <c r="O6" s="46" t="s">
        <v>428</v>
      </c>
      <c r="P6" s="46" t="s">
        <v>452</v>
      </c>
      <c r="Q6" s="14" t="s">
        <v>454</v>
      </c>
      <c r="R6" s="67"/>
      <c r="S6" s="67"/>
      <c r="T6" s="13" t="s">
        <v>429</v>
      </c>
      <c r="U6" s="60"/>
      <c r="V6" s="60"/>
      <c r="W6" s="13" t="s">
        <v>429</v>
      </c>
      <c r="X6" s="60"/>
      <c r="Y6" s="60"/>
      <c r="Z6" s="14" t="s">
        <v>429</v>
      </c>
    </row>
    <row r="7" spans="1:26" s="15" customFormat="1" ht="39" thickBot="1">
      <c r="A7" s="30" t="s">
        <v>22</v>
      </c>
      <c r="B7" s="61" t="s">
        <v>23</v>
      </c>
      <c r="C7" s="61"/>
      <c r="D7" s="61"/>
      <c r="E7" s="61"/>
      <c r="F7" s="61"/>
      <c r="G7" s="44"/>
      <c r="H7" s="35" t="s">
        <v>24</v>
      </c>
      <c r="I7" s="35" t="s">
        <v>25</v>
      </c>
      <c r="J7" s="35" t="s">
        <v>430</v>
      </c>
      <c r="K7" s="30" t="s">
        <v>453</v>
      </c>
      <c r="L7" s="56" t="s">
        <v>455</v>
      </c>
      <c r="M7" s="35" t="s">
        <v>24</v>
      </c>
      <c r="N7" s="35" t="s">
        <v>25</v>
      </c>
      <c r="O7" s="35" t="s">
        <v>430</v>
      </c>
      <c r="P7" s="30" t="s">
        <v>453</v>
      </c>
      <c r="Q7" s="58" t="s">
        <v>455</v>
      </c>
      <c r="R7" s="35" t="s">
        <v>24</v>
      </c>
      <c r="S7" s="35" t="s">
        <v>25</v>
      </c>
      <c r="T7" s="34" t="s">
        <v>430</v>
      </c>
      <c r="U7" s="35" t="s">
        <v>24</v>
      </c>
      <c r="V7" s="35" t="s">
        <v>25</v>
      </c>
      <c r="W7" s="34" t="s">
        <v>430</v>
      </c>
      <c r="X7" s="35" t="s">
        <v>24</v>
      </c>
      <c r="Y7" s="35" t="s">
        <v>25</v>
      </c>
      <c r="Z7" s="36" t="s">
        <v>430</v>
      </c>
    </row>
    <row r="8" spans="1:26" ht="12.75">
      <c r="A8" s="3" t="s">
        <v>26</v>
      </c>
      <c r="B8" s="16" t="s">
        <v>27</v>
      </c>
      <c r="C8" s="16"/>
      <c r="D8" s="16"/>
      <c r="E8" s="16"/>
      <c r="F8" s="16"/>
      <c r="G8" s="16"/>
      <c r="H8">
        <v>25</v>
      </c>
      <c r="I8">
        <v>27</v>
      </c>
      <c r="J8" s="52">
        <f>H8/I8</f>
        <v>0.9259259259259259</v>
      </c>
      <c r="K8" s="74">
        <v>0.10080784275239807</v>
      </c>
      <c r="L8" s="75">
        <v>10.887247017258991</v>
      </c>
      <c r="M8" s="12">
        <v>27</v>
      </c>
      <c r="N8" s="12">
        <v>31</v>
      </c>
      <c r="O8" s="57">
        <f>M8/N8</f>
        <v>0.8709677419354839</v>
      </c>
      <c r="P8" s="52">
        <v>0.095197</v>
      </c>
      <c r="Q8" s="75">
        <v>10.929969421421493</v>
      </c>
      <c r="R8">
        <v>35</v>
      </c>
      <c r="S8">
        <v>41</v>
      </c>
      <c r="T8" s="17">
        <f>R8/S8</f>
        <v>0.8536585365853658</v>
      </c>
      <c r="U8">
        <v>13</v>
      </c>
      <c r="V8">
        <v>14</v>
      </c>
      <c r="W8" s="17" t="s">
        <v>30</v>
      </c>
      <c r="X8">
        <v>4</v>
      </c>
      <c r="Y8">
        <v>3</v>
      </c>
      <c r="Z8" s="17" t="s">
        <v>30</v>
      </c>
    </row>
    <row r="9" spans="1:26" ht="12.75">
      <c r="A9" s="3" t="s">
        <v>28</v>
      </c>
      <c r="B9" s="4" t="s">
        <v>29</v>
      </c>
      <c r="C9" s="4"/>
      <c r="D9" s="4"/>
      <c r="E9" s="4"/>
      <c r="F9" s="4"/>
      <c r="G9" s="4"/>
      <c r="H9">
        <v>2</v>
      </c>
      <c r="I9">
        <v>2</v>
      </c>
      <c r="J9" s="53" t="s">
        <v>30</v>
      </c>
      <c r="K9" s="53" t="s">
        <v>30</v>
      </c>
      <c r="L9" s="72" t="s">
        <v>30</v>
      </c>
      <c r="M9" s="12">
        <v>5</v>
      </c>
      <c r="N9" s="12">
        <v>6</v>
      </c>
      <c r="O9" s="53" t="s">
        <v>30</v>
      </c>
      <c r="P9" s="54" t="s">
        <v>30</v>
      </c>
      <c r="Q9" s="72" t="s">
        <v>30</v>
      </c>
      <c r="R9">
        <v>7</v>
      </c>
      <c r="S9">
        <v>8</v>
      </c>
      <c r="T9" s="17" t="s">
        <v>30</v>
      </c>
      <c r="U9" s="21" t="s">
        <v>300</v>
      </c>
      <c r="V9" s="21" t="s">
        <v>300</v>
      </c>
      <c r="W9" s="17" t="s">
        <v>30</v>
      </c>
      <c r="X9" s="21" t="s">
        <v>300</v>
      </c>
      <c r="Y9" s="21" t="s">
        <v>300</v>
      </c>
      <c r="Z9" s="17" t="s">
        <v>30</v>
      </c>
    </row>
    <row r="10" spans="1:26" ht="12.75">
      <c r="A10" s="3" t="s">
        <v>31</v>
      </c>
      <c r="B10" s="4" t="s">
        <v>32</v>
      </c>
      <c r="C10" s="4"/>
      <c r="D10" s="4"/>
      <c r="E10" s="4"/>
      <c r="F10" s="4"/>
      <c r="G10" s="4"/>
      <c r="H10">
        <v>280</v>
      </c>
      <c r="I10">
        <v>354</v>
      </c>
      <c r="J10" s="52">
        <f>H10/I10</f>
        <v>0.7909604519774012</v>
      </c>
      <c r="K10" s="74">
        <v>0.04380397844716671</v>
      </c>
      <c r="L10" s="75">
        <v>5.5380744179632195</v>
      </c>
      <c r="M10" s="12">
        <v>424</v>
      </c>
      <c r="N10" s="12">
        <v>465</v>
      </c>
      <c r="O10" s="52">
        <f>M10/N10</f>
        <v>0.9118279569892473</v>
      </c>
      <c r="P10" s="52">
        <v>0.035746</v>
      </c>
      <c r="Q10" s="75">
        <v>3.9202716193025218</v>
      </c>
      <c r="R10">
        <v>650</v>
      </c>
      <c r="S10">
        <v>668</v>
      </c>
      <c r="T10" s="17">
        <f aca="true" t="shared" si="0" ref="T10:T72">R10/S10</f>
        <v>0.9730538922155688</v>
      </c>
      <c r="U10">
        <v>46</v>
      </c>
      <c r="V10">
        <v>140</v>
      </c>
      <c r="W10" s="17">
        <f aca="true" t="shared" si="1" ref="W10:W72">U10/V10</f>
        <v>0.32857142857142857</v>
      </c>
      <c r="X10">
        <v>8</v>
      </c>
      <c r="Y10">
        <v>11</v>
      </c>
      <c r="Z10" s="17" t="s">
        <v>30</v>
      </c>
    </row>
    <row r="11" spans="1:26" ht="12.75">
      <c r="A11" s="3" t="s">
        <v>33</v>
      </c>
      <c r="B11" s="4" t="s">
        <v>34</v>
      </c>
      <c r="C11" s="4"/>
      <c r="D11" s="4"/>
      <c r="E11" s="4"/>
      <c r="F11" s="4"/>
      <c r="G11" s="4"/>
      <c r="H11">
        <f>SUM(H12:H13)</f>
        <v>681</v>
      </c>
      <c r="I11">
        <f>SUM(I12:I13)</f>
        <v>740</v>
      </c>
      <c r="J11" s="52">
        <f>H11/I11</f>
        <v>0.9202702702702703</v>
      </c>
      <c r="K11" s="74">
        <v>0.01744218839327541</v>
      </c>
      <c r="L11" s="75">
        <v>1.8953332468463733</v>
      </c>
      <c r="M11">
        <f>SUM(M12:M13)</f>
        <v>377</v>
      </c>
      <c r="N11">
        <f>SUM(N12:N13)</f>
        <v>461</v>
      </c>
      <c r="O11" s="52">
        <f>M11/N11</f>
        <v>0.8177874186550976</v>
      </c>
      <c r="P11" s="52">
        <v>0.026606</v>
      </c>
      <c r="Q11" s="75">
        <v>3.253415362687089</v>
      </c>
      <c r="R11">
        <f>SUM(R12:R13)</f>
        <v>615</v>
      </c>
      <c r="S11">
        <f>SUM(S12:S13)</f>
        <v>728</v>
      </c>
      <c r="T11" s="17">
        <f t="shared" si="0"/>
        <v>0.8447802197802198</v>
      </c>
      <c r="U11">
        <f>SUM(U12:U13)</f>
        <v>340</v>
      </c>
      <c r="V11">
        <f>SUM(V12:V13)</f>
        <v>366</v>
      </c>
      <c r="W11" s="17">
        <f t="shared" si="1"/>
        <v>0.9289617486338798</v>
      </c>
      <c r="X11">
        <f>SUM(X12:X13)</f>
        <v>103</v>
      </c>
      <c r="Y11">
        <f>SUM(Y12:Y13)</f>
        <v>107</v>
      </c>
      <c r="Z11" s="17">
        <f aca="true" t="shared" si="2" ref="Z11:Z71">X11/Y11</f>
        <v>0.9626168224299065</v>
      </c>
    </row>
    <row r="12" spans="1:26" ht="12.75">
      <c r="A12" s="3" t="s">
        <v>35</v>
      </c>
      <c r="B12" s="4"/>
      <c r="C12" s="4" t="s">
        <v>36</v>
      </c>
      <c r="D12" s="4"/>
      <c r="E12" s="4"/>
      <c r="F12" s="4"/>
      <c r="G12" s="4"/>
      <c r="H12">
        <v>568</v>
      </c>
      <c r="I12">
        <v>600</v>
      </c>
      <c r="J12" s="52">
        <f>H12/I12</f>
        <v>0.9466666666666667</v>
      </c>
      <c r="K12" s="74">
        <v>0.020256198560818825</v>
      </c>
      <c r="L12" s="75">
        <v>2.1397392845935377</v>
      </c>
      <c r="M12" s="12">
        <v>289</v>
      </c>
      <c r="N12" s="12">
        <v>312</v>
      </c>
      <c r="O12" s="52">
        <f>M12/N12</f>
        <v>0.9262820512820513</v>
      </c>
      <c r="P12" s="52">
        <v>0.031905</v>
      </c>
      <c r="Q12" s="75">
        <v>3.444460529535927</v>
      </c>
      <c r="R12">
        <v>507</v>
      </c>
      <c r="S12">
        <v>555</v>
      </c>
      <c r="T12" s="17">
        <f t="shared" si="0"/>
        <v>0.9135135135135135</v>
      </c>
      <c r="U12">
        <v>277</v>
      </c>
      <c r="V12">
        <v>281</v>
      </c>
      <c r="W12" s="17">
        <f t="shared" si="1"/>
        <v>0.9857651245551602</v>
      </c>
      <c r="X12">
        <v>73</v>
      </c>
      <c r="Y12">
        <v>76</v>
      </c>
      <c r="Z12" s="17">
        <f t="shared" si="2"/>
        <v>0.9605263157894737</v>
      </c>
    </row>
    <row r="13" spans="1:26" ht="12.75">
      <c r="A13" s="3" t="s">
        <v>37</v>
      </c>
      <c r="B13" s="4"/>
      <c r="C13" s="4" t="s">
        <v>38</v>
      </c>
      <c r="D13" s="4"/>
      <c r="E13" s="4"/>
      <c r="F13" s="4"/>
      <c r="G13" s="4"/>
      <c r="H13">
        <v>113</v>
      </c>
      <c r="I13">
        <v>140</v>
      </c>
      <c r="J13" s="52">
        <f>H13/I13</f>
        <v>0.8071428571428572</v>
      </c>
      <c r="K13" s="74">
        <v>0.05093280811168027</v>
      </c>
      <c r="L13" s="75">
        <v>6.310259412066582</v>
      </c>
      <c r="M13" s="12">
        <v>88</v>
      </c>
      <c r="N13" s="12">
        <v>149</v>
      </c>
      <c r="O13" s="52">
        <f>M13/N13</f>
        <v>0.5906040268456376</v>
      </c>
      <c r="P13" s="52">
        <v>0.048659</v>
      </c>
      <c r="Q13" s="75">
        <v>8.23879332570717</v>
      </c>
      <c r="R13">
        <v>108</v>
      </c>
      <c r="S13">
        <v>173</v>
      </c>
      <c r="T13" s="17">
        <f t="shared" si="0"/>
        <v>0.6242774566473989</v>
      </c>
      <c r="U13">
        <v>63</v>
      </c>
      <c r="V13">
        <v>85</v>
      </c>
      <c r="W13" s="17">
        <f t="shared" si="1"/>
        <v>0.7411764705882353</v>
      </c>
      <c r="X13">
        <v>30</v>
      </c>
      <c r="Y13">
        <v>31</v>
      </c>
      <c r="Z13" s="17">
        <f t="shared" si="2"/>
        <v>0.967741935483871</v>
      </c>
    </row>
    <row r="14" spans="1:26" ht="12.75">
      <c r="A14" s="3" t="s">
        <v>39</v>
      </c>
      <c r="B14" s="4" t="s">
        <v>40</v>
      </c>
      <c r="C14" s="4"/>
      <c r="D14" s="4"/>
      <c r="E14" s="4"/>
      <c r="F14" s="4"/>
      <c r="G14" s="4"/>
      <c r="H14">
        <v>2</v>
      </c>
      <c r="I14">
        <v>2</v>
      </c>
      <c r="J14" s="53" t="s">
        <v>30</v>
      </c>
      <c r="K14" s="53" t="s">
        <v>30</v>
      </c>
      <c r="L14" s="72" t="s">
        <v>30</v>
      </c>
      <c r="M14" s="12">
        <v>4</v>
      </c>
      <c r="N14" s="12">
        <v>2</v>
      </c>
      <c r="O14" s="53" t="s">
        <v>30</v>
      </c>
      <c r="P14" s="53" t="s">
        <v>30</v>
      </c>
      <c r="Q14" s="77" t="s">
        <v>30</v>
      </c>
      <c r="R14">
        <v>6</v>
      </c>
      <c r="S14">
        <v>4</v>
      </c>
      <c r="T14" s="17">
        <f t="shared" si="0"/>
        <v>1.5</v>
      </c>
      <c r="U14" s="21" t="s">
        <v>300</v>
      </c>
      <c r="V14" s="21" t="s">
        <v>300</v>
      </c>
      <c r="W14" s="17" t="s">
        <v>30</v>
      </c>
      <c r="X14" s="21" t="s">
        <v>300</v>
      </c>
      <c r="Y14" s="21" t="s">
        <v>300</v>
      </c>
      <c r="Z14" s="17" t="s">
        <v>30</v>
      </c>
    </row>
    <row r="15" spans="1:26" ht="12.75">
      <c r="A15" s="3" t="s">
        <v>41</v>
      </c>
      <c r="B15" s="4" t="s">
        <v>42</v>
      </c>
      <c r="C15" s="4"/>
      <c r="D15" s="4"/>
      <c r="E15" s="4"/>
      <c r="F15" s="4"/>
      <c r="G15" s="4"/>
      <c r="H15" s="21" t="s">
        <v>300</v>
      </c>
      <c r="I15">
        <v>1</v>
      </c>
      <c r="J15" s="53" t="s">
        <v>30</v>
      </c>
      <c r="K15" s="53" t="s">
        <v>30</v>
      </c>
      <c r="L15" s="72" t="s">
        <v>30</v>
      </c>
      <c r="M15" s="12">
        <v>1</v>
      </c>
      <c r="N15" s="12">
        <v>2</v>
      </c>
      <c r="O15" s="53" t="s">
        <v>30</v>
      </c>
      <c r="P15" s="53" t="s">
        <v>30</v>
      </c>
      <c r="Q15" s="77" t="s">
        <v>30</v>
      </c>
      <c r="R15">
        <v>1</v>
      </c>
      <c r="S15">
        <v>3</v>
      </c>
      <c r="T15" s="17">
        <f t="shared" si="0"/>
        <v>0.3333333333333333</v>
      </c>
      <c r="U15" s="21" t="s">
        <v>300</v>
      </c>
      <c r="V15" s="21" t="s">
        <v>300</v>
      </c>
      <c r="W15" s="17" t="s">
        <v>30</v>
      </c>
      <c r="X15" s="21" t="s">
        <v>300</v>
      </c>
      <c r="Y15" s="21" t="s">
        <v>300</v>
      </c>
      <c r="Z15" s="17" t="s">
        <v>30</v>
      </c>
    </row>
    <row r="16" spans="1:26" ht="12.75">
      <c r="A16" s="3" t="s">
        <v>43</v>
      </c>
      <c r="B16" s="4" t="s">
        <v>44</v>
      </c>
      <c r="C16" s="4"/>
      <c r="D16" s="4"/>
      <c r="E16" s="4"/>
      <c r="F16" s="4"/>
      <c r="G16" s="4"/>
      <c r="H16">
        <v>139</v>
      </c>
      <c r="I16">
        <v>141</v>
      </c>
      <c r="J16" s="52">
        <f>H16/I16</f>
        <v>0.9858156028368794</v>
      </c>
      <c r="K16" s="74">
        <v>0.029874862736614605</v>
      </c>
      <c r="L16" s="75">
        <v>3.030471687670978</v>
      </c>
      <c r="M16" s="12">
        <v>146</v>
      </c>
      <c r="N16" s="12">
        <v>147</v>
      </c>
      <c r="O16" s="52">
        <f>M16/N16</f>
        <v>0.9931972789115646</v>
      </c>
      <c r="P16" s="52">
        <v>0.026257</v>
      </c>
      <c r="Q16" s="75">
        <v>2.643663331245393</v>
      </c>
      <c r="R16">
        <v>222</v>
      </c>
      <c r="S16">
        <v>222</v>
      </c>
      <c r="T16" s="17">
        <f t="shared" si="0"/>
        <v>1</v>
      </c>
      <c r="U16">
        <v>56</v>
      </c>
      <c r="V16">
        <v>57</v>
      </c>
      <c r="W16" s="17">
        <f t="shared" si="1"/>
        <v>0.9824561403508771</v>
      </c>
      <c r="X16">
        <v>7</v>
      </c>
      <c r="Y16">
        <v>9</v>
      </c>
      <c r="Z16" s="17" t="s">
        <v>30</v>
      </c>
    </row>
    <row r="17" spans="1:26" ht="12.75">
      <c r="A17" s="3" t="s">
        <v>45</v>
      </c>
      <c r="B17" s="4" t="s">
        <v>46</v>
      </c>
      <c r="C17" s="4"/>
      <c r="D17" s="4"/>
      <c r="E17" s="4"/>
      <c r="F17" s="9"/>
      <c r="G17" s="9"/>
      <c r="H17">
        <v>11089</v>
      </c>
      <c r="I17">
        <v>9216</v>
      </c>
      <c r="J17" s="52">
        <f>H17/I17</f>
        <v>1.2032335069444444</v>
      </c>
      <c r="K17" s="74">
        <v>0.006625684725183637</v>
      </c>
      <c r="L17" s="75">
        <v>0.550656600480588</v>
      </c>
      <c r="M17" s="12">
        <v>14301</v>
      </c>
      <c r="N17" s="12">
        <v>12120</v>
      </c>
      <c r="O17" s="52">
        <f>M17/N17</f>
        <v>1.179950495049505</v>
      </c>
      <c r="P17" s="52">
        <v>0.005286</v>
      </c>
      <c r="Q17" s="75">
        <v>0.4480043832702503</v>
      </c>
      <c r="R17">
        <v>20396</v>
      </c>
      <c r="S17">
        <v>17057</v>
      </c>
      <c r="T17" s="17">
        <f t="shared" si="0"/>
        <v>1.1957554083367532</v>
      </c>
      <c r="U17">
        <v>4632</v>
      </c>
      <c r="V17">
        <v>3977</v>
      </c>
      <c r="W17" s="17">
        <f t="shared" si="1"/>
        <v>1.1646970077948202</v>
      </c>
      <c r="X17">
        <v>362</v>
      </c>
      <c r="Y17">
        <v>302</v>
      </c>
      <c r="Z17" s="17">
        <f t="shared" si="2"/>
        <v>1.1986754966887416</v>
      </c>
    </row>
    <row r="18" spans="1:26" ht="12.75">
      <c r="A18" s="3" t="s">
        <v>47</v>
      </c>
      <c r="B18" s="4" t="s">
        <v>48</v>
      </c>
      <c r="C18" s="4"/>
      <c r="D18" s="4"/>
      <c r="E18" s="4"/>
      <c r="F18" s="4"/>
      <c r="G18" s="4"/>
      <c r="H18">
        <v>36</v>
      </c>
      <c r="I18">
        <v>50</v>
      </c>
      <c r="J18" s="52">
        <f>H18/I18</f>
        <v>0.72</v>
      </c>
      <c r="K18" s="74">
        <v>0.09294746281991348</v>
      </c>
      <c r="L18" s="75">
        <v>12.909369836099094</v>
      </c>
      <c r="M18" s="12">
        <v>21</v>
      </c>
      <c r="N18" s="12">
        <v>23</v>
      </c>
      <c r="O18" s="52">
        <f>M18/N18</f>
        <v>0.9130434782608695</v>
      </c>
      <c r="P18" s="52">
        <v>0.194853</v>
      </c>
      <c r="Q18" s="75">
        <v>21.341076813366975</v>
      </c>
      <c r="R18">
        <v>29</v>
      </c>
      <c r="S18">
        <v>39</v>
      </c>
      <c r="T18" s="17">
        <f t="shared" si="0"/>
        <v>0.7435897435897436</v>
      </c>
      <c r="U18">
        <v>27</v>
      </c>
      <c r="V18">
        <v>33</v>
      </c>
      <c r="W18" s="17">
        <f t="shared" si="1"/>
        <v>0.8181818181818182</v>
      </c>
      <c r="X18">
        <v>1</v>
      </c>
      <c r="Y18">
        <v>1</v>
      </c>
      <c r="Z18" s="17" t="s">
        <v>30</v>
      </c>
    </row>
    <row r="19" spans="1:26" ht="12.75">
      <c r="A19" s="3" t="s">
        <v>49</v>
      </c>
      <c r="B19" s="4" t="s">
        <v>50</v>
      </c>
      <c r="C19" s="4"/>
      <c r="D19" s="4"/>
      <c r="E19" s="4"/>
      <c r="F19" s="4"/>
      <c r="G19" s="4"/>
      <c r="H19">
        <v>1</v>
      </c>
      <c r="I19" s="21" t="s">
        <v>300</v>
      </c>
      <c r="J19" s="53" t="s">
        <v>30</v>
      </c>
      <c r="K19" s="53" t="s">
        <v>30</v>
      </c>
      <c r="L19" s="72" t="s">
        <v>30</v>
      </c>
      <c r="M19" s="21" t="s">
        <v>300</v>
      </c>
      <c r="N19" s="21" t="s">
        <v>300</v>
      </c>
      <c r="O19" s="53" t="s">
        <v>30</v>
      </c>
      <c r="P19" s="53" t="s">
        <v>30</v>
      </c>
      <c r="Q19" s="77" t="s">
        <v>30</v>
      </c>
      <c r="R19">
        <v>1</v>
      </c>
      <c r="S19" s="21" t="s">
        <v>300</v>
      </c>
      <c r="T19" s="17" t="s">
        <v>30</v>
      </c>
      <c r="U19" s="21" t="s">
        <v>300</v>
      </c>
      <c r="V19" s="21" t="s">
        <v>300</v>
      </c>
      <c r="W19" s="17" t="s">
        <v>30</v>
      </c>
      <c r="X19" s="21" t="s">
        <v>300</v>
      </c>
      <c r="Y19" s="21" t="s">
        <v>300</v>
      </c>
      <c r="Z19" s="17" t="s">
        <v>30</v>
      </c>
    </row>
    <row r="20" spans="1:26" ht="12.75">
      <c r="A20" s="3" t="s">
        <v>51</v>
      </c>
      <c r="B20" s="4" t="s">
        <v>52</v>
      </c>
      <c r="C20" s="4"/>
      <c r="D20" s="4"/>
      <c r="E20" s="4"/>
      <c r="F20" s="4"/>
      <c r="G20" s="4"/>
      <c r="H20">
        <v>1</v>
      </c>
      <c r="I20">
        <v>2</v>
      </c>
      <c r="J20" s="53" t="s">
        <v>30</v>
      </c>
      <c r="K20" s="53" t="s">
        <v>30</v>
      </c>
      <c r="L20" s="72" t="s">
        <v>30</v>
      </c>
      <c r="M20" s="12">
        <v>1</v>
      </c>
      <c r="N20" s="12">
        <v>1</v>
      </c>
      <c r="O20" s="53" t="s">
        <v>30</v>
      </c>
      <c r="P20" s="53" t="s">
        <v>30</v>
      </c>
      <c r="Q20" s="77" t="s">
        <v>30</v>
      </c>
      <c r="R20">
        <v>2</v>
      </c>
      <c r="S20">
        <v>2</v>
      </c>
      <c r="T20" s="17" t="s">
        <v>30</v>
      </c>
      <c r="U20" s="21" t="s">
        <v>300</v>
      </c>
      <c r="V20">
        <v>1</v>
      </c>
      <c r="W20" s="17" t="s">
        <v>30</v>
      </c>
      <c r="X20" s="21" t="s">
        <v>300</v>
      </c>
      <c r="Y20" s="21" t="s">
        <v>300</v>
      </c>
      <c r="Z20" s="17" t="s">
        <v>30</v>
      </c>
    </row>
    <row r="21" spans="1:26" ht="12.75">
      <c r="A21" s="3" t="s">
        <v>53</v>
      </c>
      <c r="B21" s="4" t="s">
        <v>54</v>
      </c>
      <c r="C21" s="4"/>
      <c r="D21" s="4"/>
      <c r="E21" s="4"/>
      <c r="F21" s="4"/>
      <c r="G21" s="4"/>
      <c r="H21" s="21" t="s">
        <v>300</v>
      </c>
      <c r="I21" s="21" t="s">
        <v>300</v>
      </c>
      <c r="J21" s="53" t="s">
        <v>30</v>
      </c>
      <c r="K21" s="53" t="s">
        <v>30</v>
      </c>
      <c r="L21" s="72" t="s">
        <v>30</v>
      </c>
      <c r="M21" s="12">
        <v>1</v>
      </c>
      <c r="N21" s="12">
        <v>1</v>
      </c>
      <c r="O21" s="53" t="s">
        <v>30</v>
      </c>
      <c r="P21" s="53" t="s">
        <v>30</v>
      </c>
      <c r="Q21" s="77" t="s">
        <v>30</v>
      </c>
      <c r="R21" s="21" t="s">
        <v>300</v>
      </c>
      <c r="S21" s="21" t="s">
        <v>300</v>
      </c>
      <c r="T21" s="17" t="s">
        <v>30</v>
      </c>
      <c r="U21" s="21">
        <v>1</v>
      </c>
      <c r="V21">
        <v>1</v>
      </c>
      <c r="W21" s="17" t="s">
        <v>30</v>
      </c>
      <c r="X21" s="21" t="s">
        <v>300</v>
      </c>
      <c r="Y21" s="21" t="s">
        <v>300</v>
      </c>
      <c r="Z21" s="17" t="s">
        <v>30</v>
      </c>
    </row>
    <row r="22" spans="1:26" ht="12.75">
      <c r="A22" s="3" t="s">
        <v>55</v>
      </c>
      <c r="B22" s="4" t="s">
        <v>56</v>
      </c>
      <c r="C22" s="4"/>
      <c r="D22" s="4"/>
      <c r="E22" s="4"/>
      <c r="F22" s="9"/>
      <c r="G22" s="9"/>
      <c r="H22">
        <v>1577</v>
      </c>
      <c r="I22">
        <v>2265</v>
      </c>
      <c r="J22" s="52">
        <f>H22/I22</f>
        <v>0.6962472406181015</v>
      </c>
      <c r="K22" s="74">
        <v>0.010613351293470703</v>
      </c>
      <c r="L22" s="75">
        <v>1.5243652935771175</v>
      </c>
      <c r="M22" s="12">
        <v>1116</v>
      </c>
      <c r="N22" s="12">
        <v>1504</v>
      </c>
      <c r="O22" s="52">
        <f>M22/N22</f>
        <v>0.7420212765957447</v>
      </c>
      <c r="P22" s="52">
        <v>0.012782</v>
      </c>
      <c r="Q22" s="75">
        <v>1.7226453413242877</v>
      </c>
      <c r="R22">
        <v>2183</v>
      </c>
      <c r="S22">
        <v>3057</v>
      </c>
      <c r="T22" s="17">
        <f t="shared" si="0"/>
        <v>0.7140987896630684</v>
      </c>
      <c r="U22">
        <v>350</v>
      </c>
      <c r="V22">
        <v>479</v>
      </c>
      <c r="W22" s="17">
        <f t="shared" si="1"/>
        <v>0.7306889352818372</v>
      </c>
      <c r="X22">
        <v>160</v>
      </c>
      <c r="Y22">
        <v>233</v>
      </c>
      <c r="Z22" s="17">
        <f t="shared" si="2"/>
        <v>0.6866952789699571</v>
      </c>
    </row>
    <row r="23" spans="1:26" ht="12.75">
      <c r="A23" s="3" t="s">
        <v>57</v>
      </c>
      <c r="B23" s="4" t="s">
        <v>58</v>
      </c>
      <c r="C23" s="4"/>
      <c r="D23" s="4"/>
      <c r="E23" s="4"/>
      <c r="F23" s="9"/>
      <c r="G23" s="9"/>
      <c r="H23">
        <v>27128</v>
      </c>
      <c r="I23">
        <v>25075</v>
      </c>
      <c r="J23" s="52">
        <f>H23/I23</f>
        <v>1.081874376869392</v>
      </c>
      <c r="K23" s="74">
        <v>0.0020727874199313054</v>
      </c>
      <c r="L23" s="75">
        <v>0.19159224622079576</v>
      </c>
      <c r="M23" s="12">
        <v>6313</v>
      </c>
      <c r="N23" s="12">
        <v>5829</v>
      </c>
      <c r="O23" s="52">
        <f>M23/N23</f>
        <v>1.0830331103105164</v>
      </c>
      <c r="P23" s="52">
        <v>0.004322</v>
      </c>
      <c r="Q23" s="75">
        <v>0.39909008587241895</v>
      </c>
      <c r="R23">
        <v>18114</v>
      </c>
      <c r="S23">
        <v>16657</v>
      </c>
      <c r="T23" s="17">
        <f t="shared" si="0"/>
        <v>1.0874707330251545</v>
      </c>
      <c r="U23">
        <v>14975</v>
      </c>
      <c r="V23">
        <v>13923</v>
      </c>
      <c r="W23" s="17">
        <f t="shared" si="1"/>
        <v>1.075558428499605</v>
      </c>
      <c r="X23">
        <v>352</v>
      </c>
      <c r="Y23">
        <v>324</v>
      </c>
      <c r="Z23" s="17">
        <f t="shared" si="2"/>
        <v>1.0864197530864197</v>
      </c>
    </row>
    <row r="24" spans="1:26" ht="12.75">
      <c r="A24" s="3" t="s">
        <v>59</v>
      </c>
      <c r="B24" s="4" t="s">
        <v>60</v>
      </c>
      <c r="C24" s="4"/>
      <c r="D24" s="4"/>
      <c r="E24" s="4"/>
      <c r="F24" s="4"/>
      <c r="G24" s="4"/>
      <c r="H24">
        <v>3</v>
      </c>
      <c r="I24">
        <v>3</v>
      </c>
      <c r="J24" s="53" t="s">
        <v>30</v>
      </c>
      <c r="K24" s="53" t="s">
        <v>30</v>
      </c>
      <c r="L24" s="72" t="s">
        <v>30</v>
      </c>
      <c r="M24" s="12">
        <v>2</v>
      </c>
      <c r="N24" s="12">
        <v>2</v>
      </c>
      <c r="O24" s="53" t="s">
        <v>30</v>
      </c>
      <c r="P24" s="53" t="s">
        <v>30</v>
      </c>
      <c r="Q24" s="77" t="s">
        <v>30</v>
      </c>
      <c r="R24">
        <v>2</v>
      </c>
      <c r="S24">
        <v>2</v>
      </c>
      <c r="T24" s="17" t="s">
        <v>30</v>
      </c>
      <c r="U24">
        <v>3</v>
      </c>
      <c r="V24">
        <v>3</v>
      </c>
      <c r="W24" s="17" t="s">
        <v>30</v>
      </c>
      <c r="X24" s="21" t="s">
        <v>300</v>
      </c>
      <c r="Y24" s="21" t="s">
        <v>300</v>
      </c>
      <c r="Z24" s="17" t="s">
        <v>30</v>
      </c>
    </row>
    <row r="25" spans="1:26" ht="12.75">
      <c r="A25" s="3" t="s">
        <v>61</v>
      </c>
      <c r="B25" s="10" t="s">
        <v>62</v>
      </c>
      <c r="C25" s="4"/>
      <c r="D25" s="4"/>
      <c r="E25" s="4"/>
      <c r="F25" s="4"/>
      <c r="G25" s="4"/>
      <c r="H25">
        <v>2999</v>
      </c>
      <c r="I25">
        <v>3372</v>
      </c>
      <c r="J25" s="52">
        <f aca="true" t="shared" si="3" ref="J25:J36">H25/I25</f>
        <v>0.8893831553973903</v>
      </c>
      <c r="K25" s="74">
        <v>0.014875684625463537</v>
      </c>
      <c r="L25" s="75">
        <v>1.6725844800621221</v>
      </c>
      <c r="M25" s="12">
        <v>2717</v>
      </c>
      <c r="N25" s="12">
        <v>2906</v>
      </c>
      <c r="O25" s="52">
        <f aca="true" t="shared" si="4" ref="O25:O39">M25/N25</f>
        <v>0.9349621472814866</v>
      </c>
      <c r="P25" s="52">
        <v>0.016167</v>
      </c>
      <c r="Q25" s="75">
        <v>1.729186999199166</v>
      </c>
      <c r="R25">
        <v>4672</v>
      </c>
      <c r="S25">
        <v>5011</v>
      </c>
      <c r="T25" s="17">
        <f t="shared" si="0"/>
        <v>0.9323488325683497</v>
      </c>
      <c r="U25">
        <v>825</v>
      </c>
      <c r="V25">
        <v>1074</v>
      </c>
      <c r="W25" s="17">
        <f t="shared" si="1"/>
        <v>0.7681564245810056</v>
      </c>
      <c r="X25">
        <v>219</v>
      </c>
      <c r="Y25">
        <v>193</v>
      </c>
      <c r="Z25" s="17">
        <f t="shared" si="2"/>
        <v>1.1347150259067358</v>
      </c>
    </row>
    <row r="26" spans="1:26" ht="12.75">
      <c r="A26" s="3" t="s">
        <v>63</v>
      </c>
      <c r="B26" s="4" t="s">
        <v>64</v>
      </c>
      <c r="C26" s="4"/>
      <c r="D26" s="4"/>
      <c r="E26" s="4"/>
      <c r="F26" s="4"/>
      <c r="G26" s="4"/>
      <c r="H26">
        <f>SUM(H27:H44,H50)</f>
        <v>283625</v>
      </c>
      <c r="I26">
        <f>SUM(I27:I44,I50)</f>
        <v>281056</v>
      </c>
      <c r="J26" s="52">
        <f t="shared" si="3"/>
        <v>1.0091405271547307</v>
      </c>
      <c r="K26" s="74">
        <v>0.0002972487838287719</v>
      </c>
      <c r="L26" s="75">
        <v>0.029455638320944673</v>
      </c>
      <c r="M26">
        <f>SUM(M27:M44,M50)</f>
        <v>259289</v>
      </c>
      <c r="N26">
        <f>SUM(N27:N44,N50)</f>
        <v>256850</v>
      </c>
      <c r="O26" s="52">
        <f t="shared" si="4"/>
        <v>1.0094958146778275</v>
      </c>
      <c r="P26" s="52">
        <v>0.000287399551356228</v>
      </c>
      <c r="Q26" s="75">
        <v>0.028469612966939287</v>
      </c>
      <c r="R26">
        <f>SUM(R27:R44,R50)</f>
        <v>472359</v>
      </c>
      <c r="S26">
        <f>SUM(S27:S44,S50)</f>
        <v>467961</v>
      </c>
      <c r="T26" s="17">
        <f t="shared" si="0"/>
        <v>1.0093982190823594</v>
      </c>
      <c r="U26">
        <f>SUM(U27:U44,U50)</f>
        <v>61107</v>
      </c>
      <c r="V26">
        <f>SUM(V27:V44,V50)</f>
        <v>60631</v>
      </c>
      <c r="W26" s="17">
        <f t="shared" si="1"/>
        <v>1.0078507694083885</v>
      </c>
      <c r="X26">
        <f>SUM(X27:X44,X50)</f>
        <v>9448</v>
      </c>
      <c r="Y26">
        <f>SUM(Y27:Y44,Y50)</f>
        <v>9314</v>
      </c>
      <c r="Z26" s="17">
        <f t="shared" si="2"/>
        <v>1.014386944384797</v>
      </c>
    </row>
    <row r="27" spans="1:26" ht="12.75">
      <c r="A27" s="3" t="s">
        <v>65</v>
      </c>
      <c r="B27" s="4"/>
      <c r="C27" s="4" t="s">
        <v>66</v>
      </c>
      <c r="D27" s="4"/>
      <c r="E27" s="4"/>
      <c r="F27" s="9"/>
      <c r="G27" s="9"/>
      <c r="H27">
        <v>4962</v>
      </c>
      <c r="I27">
        <v>5203</v>
      </c>
      <c r="J27" s="52">
        <f t="shared" si="3"/>
        <v>0.9536805689025563</v>
      </c>
      <c r="K27" s="74">
        <v>0.004911105629511955</v>
      </c>
      <c r="L27" s="75">
        <v>0.5149633734451976</v>
      </c>
      <c r="M27" s="12">
        <v>2557</v>
      </c>
      <c r="N27" s="12">
        <v>2632</v>
      </c>
      <c r="O27" s="52">
        <f t="shared" si="4"/>
        <v>0.9715045592705167</v>
      </c>
      <c r="P27" s="52">
        <v>0.006604</v>
      </c>
      <c r="Q27" s="75">
        <v>0.6798104248512782</v>
      </c>
      <c r="R27">
        <v>6191</v>
      </c>
      <c r="S27">
        <v>6448</v>
      </c>
      <c r="T27" s="17">
        <f t="shared" si="0"/>
        <v>0.9601426799007444</v>
      </c>
      <c r="U27">
        <v>1127</v>
      </c>
      <c r="V27">
        <v>1179</v>
      </c>
      <c r="W27" s="17">
        <f t="shared" si="1"/>
        <v>0.9558948261238338</v>
      </c>
      <c r="X27">
        <v>201</v>
      </c>
      <c r="Y27">
        <v>208</v>
      </c>
      <c r="Z27" s="17">
        <f t="shared" si="2"/>
        <v>0.9663461538461539</v>
      </c>
    </row>
    <row r="28" spans="1:26" ht="12.75">
      <c r="A28" s="3" t="s">
        <v>67</v>
      </c>
      <c r="B28" s="4"/>
      <c r="C28" s="4" t="s">
        <v>68</v>
      </c>
      <c r="D28" s="4"/>
      <c r="E28" s="4"/>
      <c r="F28" s="9"/>
      <c r="G28" s="9"/>
      <c r="H28">
        <v>8333</v>
      </c>
      <c r="I28">
        <v>8373</v>
      </c>
      <c r="J28" s="52">
        <f t="shared" si="3"/>
        <v>0.9952227397587483</v>
      </c>
      <c r="K28" s="74">
        <v>0.002333768753541967</v>
      </c>
      <c r="L28" s="75">
        <v>0.23449712916604934</v>
      </c>
      <c r="M28" s="12">
        <v>2806</v>
      </c>
      <c r="N28" s="12">
        <v>2826</v>
      </c>
      <c r="O28" s="52">
        <f t="shared" si="4"/>
        <v>0.9929228591648974</v>
      </c>
      <c r="P28" s="52">
        <v>0.00396</v>
      </c>
      <c r="Q28" s="75">
        <v>0.3987733125123306</v>
      </c>
      <c r="R28">
        <v>9180</v>
      </c>
      <c r="S28">
        <v>9226</v>
      </c>
      <c r="T28" s="17">
        <f t="shared" si="0"/>
        <v>0.9950140906134837</v>
      </c>
      <c r="U28">
        <v>1806</v>
      </c>
      <c r="V28">
        <v>1823</v>
      </c>
      <c r="W28" s="17">
        <f t="shared" si="1"/>
        <v>0.9906747120131651</v>
      </c>
      <c r="X28">
        <v>153</v>
      </c>
      <c r="Y28">
        <v>150</v>
      </c>
      <c r="Z28" s="17">
        <f t="shared" si="2"/>
        <v>1.02</v>
      </c>
    </row>
    <row r="29" spans="1:26" ht="12.75">
      <c r="A29" s="3" t="s">
        <v>69</v>
      </c>
      <c r="B29" s="4"/>
      <c r="C29" s="4" t="s">
        <v>70</v>
      </c>
      <c r="D29" s="4"/>
      <c r="E29" s="4"/>
      <c r="F29" s="9"/>
      <c r="G29" s="9"/>
      <c r="H29">
        <v>7908</v>
      </c>
      <c r="I29">
        <v>7832</v>
      </c>
      <c r="J29" s="52">
        <f t="shared" si="3"/>
        <v>1.0097037793667007</v>
      </c>
      <c r="K29" s="74">
        <v>0.002701731799622242</v>
      </c>
      <c r="L29" s="75">
        <v>0.26757667494488363</v>
      </c>
      <c r="M29" s="12">
        <v>5477</v>
      </c>
      <c r="N29" s="12">
        <v>5460</v>
      </c>
      <c r="O29" s="52">
        <f t="shared" si="4"/>
        <v>1.003113553113553</v>
      </c>
      <c r="P29" s="52">
        <v>0.002995</v>
      </c>
      <c r="Q29" s="75">
        <v>0.298612390199149</v>
      </c>
      <c r="R29">
        <v>10513</v>
      </c>
      <c r="S29">
        <v>10426</v>
      </c>
      <c r="T29" s="17">
        <f t="shared" si="0"/>
        <v>1.0083445233071169</v>
      </c>
      <c r="U29">
        <v>2206</v>
      </c>
      <c r="V29">
        <v>2218</v>
      </c>
      <c r="W29" s="17">
        <f t="shared" si="1"/>
        <v>0.9945897204688909</v>
      </c>
      <c r="X29">
        <v>666</v>
      </c>
      <c r="Y29">
        <v>648</v>
      </c>
      <c r="Z29" s="17">
        <f t="shared" si="2"/>
        <v>1.0277777777777777</v>
      </c>
    </row>
    <row r="30" spans="1:26" ht="12.75">
      <c r="A30" s="3" t="s">
        <v>71</v>
      </c>
      <c r="B30" s="4"/>
      <c r="C30" s="4" t="s">
        <v>72</v>
      </c>
      <c r="D30" s="4"/>
      <c r="E30" s="4"/>
      <c r="F30" s="9"/>
      <c r="G30" s="9"/>
      <c r="H30">
        <v>27719</v>
      </c>
      <c r="I30">
        <v>27748</v>
      </c>
      <c r="J30" s="52">
        <f t="shared" si="3"/>
        <v>0.9989548796309644</v>
      </c>
      <c r="K30" s="74">
        <v>0.0013667474023020588</v>
      </c>
      <c r="L30" s="75">
        <v>0.13681773122795746</v>
      </c>
      <c r="M30" s="12">
        <v>28502</v>
      </c>
      <c r="N30" s="12">
        <v>28543</v>
      </c>
      <c r="O30" s="52">
        <f t="shared" si="4"/>
        <v>0.9985635707528991</v>
      </c>
      <c r="P30" s="52">
        <v>0.001311</v>
      </c>
      <c r="Q30" s="75">
        <v>0.13131381570314007</v>
      </c>
      <c r="R30">
        <v>48952</v>
      </c>
      <c r="S30">
        <v>48996</v>
      </c>
      <c r="T30" s="17">
        <f t="shared" si="0"/>
        <v>0.9991019675075516</v>
      </c>
      <c r="U30">
        <v>6322</v>
      </c>
      <c r="V30">
        <v>6351</v>
      </c>
      <c r="W30" s="17">
        <f t="shared" si="1"/>
        <v>0.9954337899543378</v>
      </c>
      <c r="X30">
        <v>947</v>
      </c>
      <c r="Y30">
        <v>944</v>
      </c>
      <c r="Z30" s="17">
        <f t="shared" si="2"/>
        <v>1.0031779661016949</v>
      </c>
    </row>
    <row r="31" spans="1:26" ht="12.75">
      <c r="A31" s="3" t="s">
        <v>73</v>
      </c>
      <c r="B31" s="4"/>
      <c r="C31" s="4" t="s">
        <v>74</v>
      </c>
      <c r="D31" s="4"/>
      <c r="E31" s="4"/>
      <c r="F31" s="9"/>
      <c r="G31" s="9"/>
      <c r="H31">
        <v>6883</v>
      </c>
      <c r="I31">
        <v>7107</v>
      </c>
      <c r="J31" s="52">
        <f t="shared" si="3"/>
        <v>0.9684817785282116</v>
      </c>
      <c r="K31" s="74">
        <v>0.0030516518230443625</v>
      </c>
      <c r="L31" s="75">
        <v>0.31509646239105454</v>
      </c>
      <c r="M31" s="12">
        <v>4243</v>
      </c>
      <c r="N31" s="12">
        <v>4435</v>
      </c>
      <c r="O31" s="52">
        <f t="shared" si="4"/>
        <v>0.9567080045095828</v>
      </c>
      <c r="P31" s="52">
        <v>0.004185</v>
      </c>
      <c r="Q31" s="75">
        <v>0.437487220276132</v>
      </c>
      <c r="R31">
        <v>9035</v>
      </c>
      <c r="S31">
        <v>9401</v>
      </c>
      <c r="T31" s="17">
        <f t="shared" si="0"/>
        <v>0.9610679714923944</v>
      </c>
      <c r="U31">
        <v>1318</v>
      </c>
      <c r="V31">
        <v>1374</v>
      </c>
      <c r="W31" s="17">
        <f t="shared" si="1"/>
        <v>0.9592430858806404</v>
      </c>
      <c r="X31">
        <v>773</v>
      </c>
      <c r="Y31">
        <v>767</v>
      </c>
      <c r="Z31" s="17">
        <f t="shared" si="2"/>
        <v>1.0078226857887875</v>
      </c>
    </row>
    <row r="32" spans="1:26" ht="12.75">
      <c r="A32" s="3" t="s">
        <v>75</v>
      </c>
      <c r="B32" s="4"/>
      <c r="C32" s="4" t="s">
        <v>76</v>
      </c>
      <c r="D32" s="4"/>
      <c r="E32" s="4"/>
      <c r="F32" s="9"/>
      <c r="G32" s="9"/>
      <c r="H32">
        <v>12936</v>
      </c>
      <c r="I32">
        <v>12988</v>
      </c>
      <c r="J32" s="52">
        <f t="shared" si="3"/>
        <v>0.9959963042808746</v>
      </c>
      <c r="K32" s="74">
        <v>0.00146888528989856</v>
      </c>
      <c r="L32" s="75">
        <v>0.14747898999074288</v>
      </c>
      <c r="M32" s="12">
        <v>14153</v>
      </c>
      <c r="N32" s="12">
        <v>14180</v>
      </c>
      <c r="O32" s="52">
        <f t="shared" si="4"/>
        <v>0.9980959097320169</v>
      </c>
      <c r="P32" s="52">
        <v>0.001299</v>
      </c>
      <c r="Q32" s="75">
        <v>0.13011444289875604</v>
      </c>
      <c r="R32">
        <v>23350</v>
      </c>
      <c r="S32">
        <v>23432</v>
      </c>
      <c r="T32" s="17">
        <f t="shared" si="0"/>
        <v>0.9965005121201775</v>
      </c>
      <c r="U32">
        <v>3213</v>
      </c>
      <c r="V32">
        <v>3214</v>
      </c>
      <c r="W32" s="17">
        <f t="shared" si="1"/>
        <v>0.9996888612321095</v>
      </c>
      <c r="X32">
        <v>526</v>
      </c>
      <c r="Y32">
        <v>522</v>
      </c>
      <c r="Z32" s="17">
        <f t="shared" si="2"/>
        <v>1.0076628352490422</v>
      </c>
    </row>
    <row r="33" spans="1:26" ht="12.75">
      <c r="A33" s="3" t="s">
        <v>77</v>
      </c>
      <c r="B33" s="4"/>
      <c r="C33" s="4" t="s">
        <v>78</v>
      </c>
      <c r="D33" s="4"/>
      <c r="E33" s="4"/>
      <c r="F33" s="9"/>
      <c r="G33" s="9"/>
      <c r="H33">
        <v>3091</v>
      </c>
      <c r="I33">
        <v>3087</v>
      </c>
      <c r="J33" s="52">
        <f t="shared" si="3"/>
        <v>1.001295756397797</v>
      </c>
      <c r="K33" s="74">
        <v>0.005960996248532322</v>
      </c>
      <c r="L33" s="75">
        <v>0.5953282244975503</v>
      </c>
      <c r="M33" s="12">
        <v>836</v>
      </c>
      <c r="N33" s="12">
        <v>820</v>
      </c>
      <c r="O33" s="52">
        <f t="shared" si="4"/>
        <v>1.0195121951219512</v>
      </c>
      <c r="P33" s="52">
        <v>0.011288</v>
      </c>
      <c r="Q33" s="75">
        <v>1.1072296439454352</v>
      </c>
      <c r="R33">
        <v>3147</v>
      </c>
      <c r="S33">
        <v>3126</v>
      </c>
      <c r="T33" s="17">
        <f t="shared" si="0"/>
        <v>1.006717850287908</v>
      </c>
      <c r="U33">
        <v>748</v>
      </c>
      <c r="V33">
        <v>753</v>
      </c>
      <c r="W33" s="17">
        <f t="shared" si="1"/>
        <v>0.9933598937583001</v>
      </c>
      <c r="X33">
        <v>32</v>
      </c>
      <c r="Y33">
        <v>28</v>
      </c>
      <c r="Z33" s="17">
        <f t="shared" si="2"/>
        <v>1.1428571428571428</v>
      </c>
    </row>
    <row r="34" spans="1:26" ht="12.75">
      <c r="A34" s="3" t="s">
        <v>79</v>
      </c>
      <c r="B34" s="4"/>
      <c r="C34" s="4" t="s">
        <v>80</v>
      </c>
      <c r="D34" s="4"/>
      <c r="E34" s="4"/>
      <c r="F34" s="9"/>
      <c r="G34" s="9"/>
      <c r="H34">
        <v>89723</v>
      </c>
      <c r="I34">
        <v>91376</v>
      </c>
      <c r="J34" s="52">
        <f t="shared" si="3"/>
        <v>0.9819099106986517</v>
      </c>
      <c r="K34" s="74">
        <v>0.0006824457106235535</v>
      </c>
      <c r="L34" s="75">
        <v>0.06950186602536454</v>
      </c>
      <c r="M34" s="12">
        <v>59483</v>
      </c>
      <c r="N34" s="12">
        <v>60197</v>
      </c>
      <c r="O34" s="52">
        <f t="shared" si="4"/>
        <v>0.988138943801186</v>
      </c>
      <c r="P34" s="52">
        <v>0.00083</v>
      </c>
      <c r="Q34" s="75">
        <v>0.08395084558949889</v>
      </c>
      <c r="R34">
        <v>131601</v>
      </c>
      <c r="S34">
        <v>133665</v>
      </c>
      <c r="T34" s="17">
        <f t="shared" si="0"/>
        <v>0.984558410952755</v>
      </c>
      <c r="U34">
        <v>15522</v>
      </c>
      <c r="V34">
        <v>15797</v>
      </c>
      <c r="W34" s="17">
        <f t="shared" si="1"/>
        <v>0.982591631322403</v>
      </c>
      <c r="X34">
        <v>2083</v>
      </c>
      <c r="Y34">
        <v>2111</v>
      </c>
      <c r="Z34" s="17">
        <f t="shared" si="2"/>
        <v>0.9867361440075794</v>
      </c>
    </row>
    <row r="35" spans="1:26" ht="12.75">
      <c r="A35" s="3" t="s">
        <v>81</v>
      </c>
      <c r="B35" s="4"/>
      <c r="C35" s="4" t="s">
        <v>82</v>
      </c>
      <c r="D35" s="4"/>
      <c r="E35" s="4"/>
      <c r="F35" s="9"/>
      <c r="G35" s="9"/>
      <c r="H35">
        <v>4245</v>
      </c>
      <c r="I35">
        <v>4475</v>
      </c>
      <c r="J35" s="52">
        <f t="shared" si="3"/>
        <v>0.9486033519553073</v>
      </c>
      <c r="K35" s="74">
        <v>0.004460347288531093</v>
      </c>
      <c r="L35" s="75">
        <v>0.47020151039285374</v>
      </c>
      <c r="M35" s="12">
        <v>2647</v>
      </c>
      <c r="N35" s="12">
        <v>2784</v>
      </c>
      <c r="O35" s="52">
        <f t="shared" si="4"/>
        <v>0.9507902298850575</v>
      </c>
      <c r="P35" s="52">
        <v>0.005723</v>
      </c>
      <c r="Q35" s="75">
        <v>0.6018703771262802</v>
      </c>
      <c r="R35">
        <v>6762</v>
      </c>
      <c r="S35">
        <v>7122</v>
      </c>
      <c r="T35" s="17">
        <f t="shared" si="0"/>
        <v>0.949452401010952</v>
      </c>
      <c r="U35">
        <v>94</v>
      </c>
      <c r="V35">
        <v>100</v>
      </c>
      <c r="W35" s="17">
        <f t="shared" si="1"/>
        <v>0.94</v>
      </c>
      <c r="X35">
        <v>36</v>
      </c>
      <c r="Y35">
        <v>37</v>
      </c>
      <c r="Z35" s="17">
        <f t="shared" si="2"/>
        <v>0.972972972972973</v>
      </c>
    </row>
    <row r="36" spans="1:26" ht="12.75">
      <c r="A36" s="3" t="s">
        <v>83</v>
      </c>
      <c r="B36" s="4"/>
      <c r="C36" s="4" t="s">
        <v>84</v>
      </c>
      <c r="D36" s="4"/>
      <c r="E36" s="4"/>
      <c r="F36" s="9"/>
      <c r="G36" s="9"/>
      <c r="H36">
        <v>364</v>
      </c>
      <c r="I36">
        <v>355</v>
      </c>
      <c r="J36" s="52">
        <f t="shared" si="3"/>
        <v>1.0253521126760563</v>
      </c>
      <c r="K36" s="74">
        <v>0.020364867719119426</v>
      </c>
      <c r="L36" s="75">
        <v>1.986134077002032</v>
      </c>
      <c r="M36" s="12">
        <v>43280</v>
      </c>
      <c r="N36" s="12">
        <v>42972</v>
      </c>
      <c r="O36" s="52">
        <f t="shared" si="4"/>
        <v>1.0071674578795495</v>
      </c>
      <c r="P36" s="52">
        <v>0.001037</v>
      </c>
      <c r="Q36" s="75">
        <v>0.10296711554942922</v>
      </c>
      <c r="R36">
        <v>37697</v>
      </c>
      <c r="S36">
        <v>37399</v>
      </c>
      <c r="T36" s="17">
        <f t="shared" si="0"/>
        <v>1.0079681274900398</v>
      </c>
      <c r="U36">
        <v>5319</v>
      </c>
      <c r="V36">
        <v>5303</v>
      </c>
      <c r="W36" s="17">
        <f t="shared" si="1"/>
        <v>1.0030171600980577</v>
      </c>
      <c r="X36">
        <v>628</v>
      </c>
      <c r="Y36">
        <v>625</v>
      </c>
      <c r="Z36" s="17">
        <f t="shared" si="2"/>
        <v>1.0048</v>
      </c>
    </row>
    <row r="37" spans="1:26" ht="12.75">
      <c r="A37" s="3" t="s">
        <v>85</v>
      </c>
      <c r="B37" s="4"/>
      <c r="C37" s="4" t="s">
        <v>86</v>
      </c>
      <c r="D37" s="4"/>
      <c r="E37" s="4"/>
      <c r="F37" s="9"/>
      <c r="G37" s="9"/>
      <c r="H37" s="21" t="s">
        <v>445</v>
      </c>
      <c r="I37" s="21" t="s">
        <v>445</v>
      </c>
      <c r="J37" s="53" t="s">
        <v>445</v>
      </c>
      <c r="K37" s="54" t="s">
        <v>445</v>
      </c>
      <c r="L37" s="73" t="s">
        <v>445</v>
      </c>
      <c r="M37" s="12">
        <v>4517</v>
      </c>
      <c r="N37" s="12">
        <v>4534</v>
      </c>
      <c r="O37" s="52">
        <f t="shared" si="4"/>
        <v>0.9962505513895016</v>
      </c>
      <c r="P37" s="52">
        <v>0.003571</v>
      </c>
      <c r="Q37" s="75">
        <v>0.3584353327843081</v>
      </c>
      <c r="R37">
        <v>3465</v>
      </c>
      <c r="S37">
        <v>3471</v>
      </c>
      <c r="T37" s="17">
        <f t="shared" si="0"/>
        <v>0.9982713915298185</v>
      </c>
      <c r="U37">
        <v>892</v>
      </c>
      <c r="V37">
        <v>905</v>
      </c>
      <c r="W37" s="17">
        <f t="shared" si="1"/>
        <v>0.9856353591160221</v>
      </c>
      <c r="X37">
        <v>160</v>
      </c>
      <c r="Y37">
        <v>158</v>
      </c>
      <c r="Z37" s="17">
        <f t="shared" si="2"/>
        <v>1.0126582278481013</v>
      </c>
    </row>
    <row r="38" spans="1:26" ht="12.75">
      <c r="A38" s="3" t="s">
        <v>87</v>
      </c>
      <c r="B38" s="4"/>
      <c r="C38" s="4" t="s">
        <v>88</v>
      </c>
      <c r="D38" s="4"/>
      <c r="E38" s="4"/>
      <c r="F38" s="9"/>
      <c r="G38" s="9"/>
      <c r="H38" s="21" t="s">
        <v>445</v>
      </c>
      <c r="I38" s="21" t="s">
        <v>445</v>
      </c>
      <c r="J38" s="53" t="s">
        <v>445</v>
      </c>
      <c r="K38" s="54" t="s">
        <v>445</v>
      </c>
      <c r="L38" s="73" t="s">
        <v>445</v>
      </c>
      <c r="M38" s="12">
        <v>6444</v>
      </c>
      <c r="N38" s="12">
        <v>6292</v>
      </c>
      <c r="O38" s="52">
        <f t="shared" si="4"/>
        <v>1.024157660521297</v>
      </c>
      <c r="P38" s="52">
        <v>0.004031</v>
      </c>
      <c r="Q38" s="75">
        <v>0.3935882613523587</v>
      </c>
      <c r="R38">
        <v>5316</v>
      </c>
      <c r="S38">
        <v>5206</v>
      </c>
      <c r="T38" s="17">
        <f t="shared" si="0"/>
        <v>1.0211294660007684</v>
      </c>
      <c r="U38">
        <v>1014</v>
      </c>
      <c r="V38">
        <v>977</v>
      </c>
      <c r="W38" s="17">
        <f t="shared" si="1"/>
        <v>1.037871033776868</v>
      </c>
      <c r="X38">
        <v>114</v>
      </c>
      <c r="Y38">
        <v>109</v>
      </c>
      <c r="Z38" s="17">
        <f t="shared" si="2"/>
        <v>1.0458715596330275</v>
      </c>
    </row>
    <row r="39" spans="1:26" ht="12.75">
      <c r="A39" s="3" t="s">
        <v>89</v>
      </c>
      <c r="B39" s="4"/>
      <c r="C39" s="4" t="s">
        <v>90</v>
      </c>
      <c r="D39" s="4"/>
      <c r="E39" s="4"/>
      <c r="F39" s="9"/>
      <c r="G39" s="9"/>
      <c r="H39" s="21" t="s">
        <v>445</v>
      </c>
      <c r="I39" s="21" t="s">
        <v>445</v>
      </c>
      <c r="J39" s="53" t="s">
        <v>445</v>
      </c>
      <c r="K39" s="54" t="s">
        <v>445</v>
      </c>
      <c r="L39" s="73" t="s">
        <v>445</v>
      </c>
      <c r="M39" s="12">
        <v>13043</v>
      </c>
      <c r="N39" s="12">
        <v>13125</v>
      </c>
      <c r="O39" s="52">
        <f t="shared" si="4"/>
        <v>0.9937523809523809</v>
      </c>
      <c r="P39" s="52">
        <v>0.001728</v>
      </c>
      <c r="Q39" s="75">
        <v>0.1739010797061759</v>
      </c>
      <c r="R39">
        <v>11809</v>
      </c>
      <c r="S39">
        <v>11878</v>
      </c>
      <c r="T39" s="17">
        <f t="shared" si="0"/>
        <v>0.9941909412358984</v>
      </c>
      <c r="U39">
        <v>996</v>
      </c>
      <c r="V39">
        <v>1010</v>
      </c>
      <c r="W39" s="17">
        <f t="shared" si="1"/>
        <v>0.9861386138613861</v>
      </c>
      <c r="X39">
        <v>238</v>
      </c>
      <c r="Y39">
        <v>237</v>
      </c>
      <c r="Z39" s="17">
        <f t="shared" si="2"/>
        <v>1.0042194092827004</v>
      </c>
    </row>
    <row r="40" spans="1:26" ht="12.75">
      <c r="A40" s="3" t="s">
        <v>91</v>
      </c>
      <c r="B40" s="4"/>
      <c r="C40" s="4" t="s">
        <v>92</v>
      </c>
      <c r="D40" s="4"/>
      <c r="E40" s="4"/>
      <c r="F40" s="9"/>
      <c r="G40" s="9"/>
      <c r="H40">
        <v>34497</v>
      </c>
      <c r="I40">
        <v>34008</v>
      </c>
      <c r="J40" s="52">
        <f aca="true" t="shared" si="5" ref="J40:J48">H40/I40</f>
        <v>1.014378969654199</v>
      </c>
      <c r="K40" s="74">
        <v>0.0014564186301348225</v>
      </c>
      <c r="L40" s="75">
        <v>0.14357736839036742</v>
      </c>
      <c r="M40" s="21" t="s">
        <v>445</v>
      </c>
      <c r="N40" s="21" t="s">
        <v>445</v>
      </c>
      <c r="O40" s="53" t="s">
        <v>445</v>
      </c>
      <c r="P40" s="53" t="s">
        <v>445</v>
      </c>
      <c r="Q40" s="77" t="s">
        <v>445</v>
      </c>
      <c r="R40">
        <v>28321</v>
      </c>
      <c r="S40">
        <v>27923</v>
      </c>
      <c r="T40" s="17">
        <f t="shared" si="0"/>
        <v>1.0142534827919636</v>
      </c>
      <c r="U40">
        <v>5775</v>
      </c>
      <c r="V40">
        <v>5706</v>
      </c>
      <c r="W40" s="17">
        <f t="shared" si="1"/>
        <v>1.012092534174553</v>
      </c>
      <c r="X40">
        <v>401</v>
      </c>
      <c r="Y40">
        <v>379</v>
      </c>
      <c r="Z40" s="17">
        <f t="shared" si="2"/>
        <v>1.0580474934036939</v>
      </c>
    </row>
    <row r="41" spans="1:26" ht="12.75">
      <c r="A41" s="3" t="s">
        <v>93</v>
      </c>
      <c r="B41" s="4"/>
      <c r="C41" s="4" t="s">
        <v>94</v>
      </c>
      <c r="D41" s="4"/>
      <c r="E41" s="4"/>
      <c r="F41" s="9"/>
      <c r="G41" s="9"/>
      <c r="H41">
        <v>6753</v>
      </c>
      <c r="I41">
        <v>6777</v>
      </c>
      <c r="J41" s="52">
        <f t="shared" si="5"/>
        <v>0.9964586100044267</v>
      </c>
      <c r="K41" s="74">
        <v>0.002907980136050245</v>
      </c>
      <c r="L41" s="75">
        <v>0.2918315027693249</v>
      </c>
      <c r="M41" s="12">
        <v>4275</v>
      </c>
      <c r="N41" s="12">
        <v>4291</v>
      </c>
      <c r="O41" s="52">
        <f aca="true" t="shared" si="6" ref="O41:O48">M41/N41</f>
        <v>0.9962712654392916</v>
      </c>
      <c r="P41" s="52">
        <v>0.003793</v>
      </c>
      <c r="Q41" s="75">
        <v>0.3806850068405637</v>
      </c>
      <c r="R41">
        <v>9892</v>
      </c>
      <c r="S41">
        <v>9918</v>
      </c>
      <c r="T41" s="17">
        <f t="shared" si="0"/>
        <v>0.9973785037305909</v>
      </c>
      <c r="U41">
        <v>966</v>
      </c>
      <c r="V41">
        <v>976</v>
      </c>
      <c r="W41" s="17">
        <f t="shared" si="1"/>
        <v>0.9897540983606558</v>
      </c>
      <c r="X41">
        <v>170</v>
      </c>
      <c r="Y41">
        <v>174</v>
      </c>
      <c r="Z41" s="17">
        <f t="shared" si="2"/>
        <v>0.9770114942528736</v>
      </c>
    </row>
    <row r="42" spans="1:26" ht="12.75">
      <c r="A42" s="3" t="s">
        <v>95</v>
      </c>
      <c r="B42" s="4"/>
      <c r="C42" s="4" t="s">
        <v>96</v>
      </c>
      <c r="D42" s="4"/>
      <c r="E42" s="4"/>
      <c r="F42" s="9"/>
      <c r="G42" s="9"/>
      <c r="H42">
        <v>7587</v>
      </c>
      <c r="I42">
        <v>7652</v>
      </c>
      <c r="J42" s="52">
        <f t="shared" si="5"/>
        <v>0.9915054887611082</v>
      </c>
      <c r="K42" s="74">
        <v>0.0033656191052178572</v>
      </c>
      <c r="L42" s="75">
        <v>0.3394453327155271</v>
      </c>
      <c r="M42" s="12">
        <v>3763</v>
      </c>
      <c r="N42" s="12">
        <v>3754</v>
      </c>
      <c r="O42" s="52">
        <f t="shared" si="6"/>
        <v>1.002397442727757</v>
      </c>
      <c r="P42" s="52">
        <v>0.004091</v>
      </c>
      <c r="Q42" s="75">
        <v>0.40810524113855906</v>
      </c>
      <c r="R42">
        <v>10350</v>
      </c>
      <c r="S42">
        <v>10422</v>
      </c>
      <c r="T42" s="17">
        <f t="shared" si="0"/>
        <v>0.9930915371329879</v>
      </c>
      <c r="U42">
        <v>899</v>
      </c>
      <c r="V42">
        <v>883</v>
      </c>
      <c r="W42" s="17">
        <f t="shared" si="1"/>
        <v>1.0181200453001134</v>
      </c>
      <c r="X42">
        <v>101</v>
      </c>
      <c r="Y42">
        <v>101</v>
      </c>
      <c r="Z42" s="17">
        <f t="shared" si="2"/>
        <v>1</v>
      </c>
    </row>
    <row r="43" spans="1:26" ht="12.75">
      <c r="A43" s="3" t="s">
        <v>97</v>
      </c>
      <c r="B43" s="4"/>
      <c r="C43" s="4" t="s">
        <v>98</v>
      </c>
      <c r="D43" s="4"/>
      <c r="E43" s="4"/>
      <c r="F43" s="9"/>
      <c r="G43" s="9"/>
      <c r="H43">
        <v>6592</v>
      </c>
      <c r="I43">
        <v>6707</v>
      </c>
      <c r="J43" s="52">
        <f t="shared" si="5"/>
        <v>0.9828537349038318</v>
      </c>
      <c r="K43" s="74">
        <v>0.003399446758859881</v>
      </c>
      <c r="L43" s="75">
        <v>0.34587514277416903</v>
      </c>
      <c r="M43" s="12">
        <v>5460</v>
      </c>
      <c r="N43" s="12">
        <v>5624</v>
      </c>
      <c r="O43" s="52">
        <f t="shared" si="6"/>
        <v>0.9708392603129445</v>
      </c>
      <c r="P43" s="52">
        <v>0.003995</v>
      </c>
      <c r="Q43" s="75">
        <v>0.4114609716600383</v>
      </c>
      <c r="R43">
        <v>11219</v>
      </c>
      <c r="S43">
        <v>11486</v>
      </c>
      <c r="T43" s="17">
        <f t="shared" si="0"/>
        <v>0.9767543095942887</v>
      </c>
      <c r="U43">
        <v>679</v>
      </c>
      <c r="V43">
        <v>690</v>
      </c>
      <c r="W43" s="17">
        <f t="shared" si="1"/>
        <v>0.9840579710144928</v>
      </c>
      <c r="X43">
        <v>154</v>
      </c>
      <c r="Y43">
        <v>155</v>
      </c>
      <c r="Z43" s="17">
        <f t="shared" si="2"/>
        <v>0.9935483870967742</v>
      </c>
    </row>
    <row r="44" spans="1:26" ht="12.75">
      <c r="A44" s="3" t="s">
        <v>99</v>
      </c>
      <c r="B44" s="4"/>
      <c r="C44" s="4" t="s">
        <v>100</v>
      </c>
      <c r="D44" s="4"/>
      <c r="E44" s="4"/>
      <c r="F44" s="9"/>
      <c r="G44" s="9"/>
      <c r="H44">
        <f>SUM(H45:H49)</f>
        <v>29072</v>
      </c>
      <c r="I44">
        <f>SUM(I45:I49)</f>
        <v>29088</v>
      </c>
      <c r="J44" s="52">
        <f t="shared" si="5"/>
        <v>0.9994499449944995</v>
      </c>
      <c r="K44" s="74">
        <v>0.0016752754362793435</v>
      </c>
      <c r="L44" s="75">
        <v>0.1676197437069811</v>
      </c>
      <c r="M44">
        <f>SUM(M45:M49)</f>
        <v>25957</v>
      </c>
      <c r="N44">
        <f>SUM(N45:N49)</f>
        <v>25700</v>
      </c>
      <c r="O44" s="52">
        <f t="shared" si="6"/>
        <v>1.01</v>
      </c>
      <c r="P44" s="52">
        <v>0.001562</v>
      </c>
      <c r="Q44" s="75">
        <v>0.15462183879346197</v>
      </c>
      <c r="R44">
        <f>SUM(R45:R49)</f>
        <v>49104</v>
      </c>
      <c r="S44">
        <f>SUM(S45:S49)</f>
        <v>48775</v>
      </c>
      <c r="T44" s="17">
        <f t="shared" si="0"/>
        <v>1.0067452588416197</v>
      </c>
      <c r="U44">
        <f>SUM(U45:U49)</f>
        <v>5036</v>
      </c>
      <c r="V44">
        <f>SUM(V45:V49)</f>
        <v>5140</v>
      </c>
      <c r="W44" s="17">
        <f t="shared" si="1"/>
        <v>0.9797665369649805</v>
      </c>
      <c r="X44">
        <f>SUM(X45:X49)</f>
        <v>889</v>
      </c>
      <c r="Y44">
        <f>SUM(Y45:Y49)</f>
        <v>873</v>
      </c>
      <c r="Z44" s="17">
        <f t="shared" si="2"/>
        <v>1.0183276059564719</v>
      </c>
    </row>
    <row r="45" spans="1:26" ht="12.75">
      <c r="A45" s="3" t="s">
        <v>101</v>
      </c>
      <c r="B45" s="4"/>
      <c r="C45" s="4"/>
      <c r="D45" s="4" t="s">
        <v>102</v>
      </c>
      <c r="E45" s="4"/>
      <c r="F45" s="9"/>
      <c r="G45" s="9"/>
      <c r="H45">
        <v>764</v>
      </c>
      <c r="I45">
        <v>760</v>
      </c>
      <c r="J45" s="52">
        <f t="shared" si="5"/>
        <v>1.0052631578947369</v>
      </c>
      <c r="K45" s="74">
        <v>0.014329334855914025</v>
      </c>
      <c r="L45" s="75">
        <v>1.4254312160333322</v>
      </c>
      <c r="M45" s="12">
        <v>644</v>
      </c>
      <c r="N45" s="12">
        <v>644</v>
      </c>
      <c r="O45" s="52">
        <f t="shared" si="6"/>
        <v>1</v>
      </c>
      <c r="P45" s="52">
        <v>0.013535</v>
      </c>
      <c r="Q45" s="75">
        <v>1.3534708770386252</v>
      </c>
      <c r="R45">
        <v>1258</v>
      </c>
      <c r="S45">
        <v>1245</v>
      </c>
      <c r="T45" s="17">
        <f t="shared" si="0"/>
        <v>1.010441767068273</v>
      </c>
      <c r="U45">
        <v>132</v>
      </c>
      <c r="V45">
        <v>142</v>
      </c>
      <c r="W45" s="17">
        <f t="shared" si="1"/>
        <v>0.9295774647887324</v>
      </c>
      <c r="X45">
        <v>18</v>
      </c>
      <c r="Y45">
        <v>17</v>
      </c>
      <c r="Z45" s="17" t="s">
        <v>30</v>
      </c>
    </row>
    <row r="46" spans="1:26" ht="12.75">
      <c r="A46" s="3" t="s">
        <v>103</v>
      </c>
      <c r="B46" s="4"/>
      <c r="C46" s="4"/>
      <c r="D46" s="4" t="s">
        <v>104</v>
      </c>
      <c r="E46" s="4"/>
      <c r="F46" s="4"/>
      <c r="G46" s="4"/>
      <c r="H46">
        <v>11525</v>
      </c>
      <c r="I46">
        <v>11932</v>
      </c>
      <c r="J46" s="52">
        <f t="shared" si="5"/>
        <v>0.9658900435802883</v>
      </c>
      <c r="K46" s="74">
        <v>0.0027622051118116027</v>
      </c>
      <c r="L46" s="75">
        <v>0.285975109710508</v>
      </c>
      <c r="M46" s="12">
        <v>10852</v>
      </c>
      <c r="N46" s="12">
        <v>10933</v>
      </c>
      <c r="O46" s="52">
        <f t="shared" si="6"/>
        <v>0.9925912375377298</v>
      </c>
      <c r="P46" s="52">
        <v>0.002337</v>
      </c>
      <c r="Q46" s="75">
        <v>0.23541846794451504</v>
      </c>
      <c r="R46">
        <v>20593</v>
      </c>
      <c r="S46">
        <v>20996</v>
      </c>
      <c r="T46" s="17">
        <f t="shared" si="0"/>
        <v>0.9808058677843399</v>
      </c>
      <c r="U46">
        <v>1423</v>
      </c>
      <c r="V46">
        <v>1514</v>
      </c>
      <c r="W46" s="17">
        <f t="shared" si="1"/>
        <v>0.939894319682959</v>
      </c>
      <c r="X46">
        <v>361</v>
      </c>
      <c r="Y46">
        <v>355</v>
      </c>
      <c r="Z46" s="17">
        <f t="shared" si="2"/>
        <v>1.0169014084507042</v>
      </c>
    </row>
    <row r="47" spans="1:26" ht="12.75">
      <c r="A47" s="3" t="s">
        <v>105</v>
      </c>
      <c r="B47" s="4"/>
      <c r="C47" s="4"/>
      <c r="D47" s="4" t="s">
        <v>106</v>
      </c>
      <c r="E47" s="4"/>
      <c r="F47" s="9"/>
      <c r="G47" s="9"/>
      <c r="H47">
        <v>11261</v>
      </c>
      <c r="I47">
        <v>11151</v>
      </c>
      <c r="J47" s="52">
        <f t="shared" si="5"/>
        <v>1.0098645861357727</v>
      </c>
      <c r="K47" s="74">
        <v>0.0025826973955924443</v>
      </c>
      <c r="L47" s="75">
        <v>0.2557469022134033</v>
      </c>
      <c r="M47" s="12">
        <v>9246</v>
      </c>
      <c r="N47" s="12">
        <v>9145</v>
      </c>
      <c r="O47" s="52">
        <f t="shared" si="6"/>
        <v>1.0110442864953526</v>
      </c>
      <c r="P47" s="52">
        <v>0.002767</v>
      </c>
      <c r="Q47" s="75">
        <v>0.2737189561843463</v>
      </c>
      <c r="R47">
        <v>18408</v>
      </c>
      <c r="S47">
        <v>18191</v>
      </c>
      <c r="T47" s="17">
        <f t="shared" si="0"/>
        <v>1.011928975867187</v>
      </c>
      <c r="U47">
        <v>1755</v>
      </c>
      <c r="V47">
        <v>1761</v>
      </c>
      <c r="W47" s="17">
        <f t="shared" si="1"/>
        <v>0.9965928449744463</v>
      </c>
      <c r="X47">
        <v>344</v>
      </c>
      <c r="Y47">
        <v>344</v>
      </c>
      <c r="Z47" s="17">
        <f t="shared" si="2"/>
        <v>1</v>
      </c>
    </row>
    <row r="48" spans="1:26" ht="12.75">
      <c r="A48" s="3" t="s">
        <v>107</v>
      </c>
      <c r="B48" s="4"/>
      <c r="C48" s="4"/>
      <c r="D48" s="4" t="s">
        <v>108</v>
      </c>
      <c r="E48" s="4"/>
      <c r="F48" s="4"/>
      <c r="G48" s="4"/>
      <c r="H48">
        <v>5482</v>
      </c>
      <c r="I48">
        <v>5245</v>
      </c>
      <c r="J48" s="52">
        <f t="shared" si="5"/>
        <v>1.0451858913250716</v>
      </c>
      <c r="K48" s="74">
        <v>0.00453316952567517</v>
      </c>
      <c r="L48" s="75">
        <v>0.43371897413656085</v>
      </c>
      <c r="M48" s="12">
        <v>5183</v>
      </c>
      <c r="N48" s="12">
        <v>4978</v>
      </c>
      <c r="O48" s="52">
        <f t="shared" si="6"/>
        <v>1.0411811972679792</v>
      </c>
      <c r="P48" s="52">
        <v>0.004185</v>
      </c>
      <c r="Q48" s="75">
        <v>0.40190873910676167</v>
      </c>
      <c r="R48">
        <v>8778</v>
      </c>
      <c r="S48">
        <v>8343</v>
      </c>
      <c r="T48" s="17">
        <f t="shared" si="0"/>
        <v>1.0521395181589357</v>
      </c>
      <c r="U48">
        <v>1722</v>
      </c>
      <c r="V48">
        <v>1723</v>
      </c>
      <c r="W48" s="17">
        <f t="shared" si="1"/>
        <v>0.9994196169471852</v>
      </c>
      <c r="X48">
        <v>165</v>
      </c>
      <c r="Y48">
        <v>157</v>
      </c>
      <c r="Z48" s="17">
        <f t="shared" si="2"/>
        <v>1.0509554140127388</v>
      </c>
    </row>
    <row r="49" spans="1:26" ht="12.75">
      <c r="A49" s="3" t="s">
        <v>109</v>
      </c>
      <c r="B49" s="4"/>
      <c r="C49" s="4"/>
      <c r="D49" s="4" t="s">
        <v>110</v>
      </c>
      <c r="E49" s="4"/>
      <c r="F49" s="9"/>
      <c r="G49" s="9"/>
      <c r="H49">
        <v>40</v>
      </c>
      <c r="I49" s="21" t="s">
        <v>300</v>
      </c>
      <c r="J49" s="53" t="s">
        <v>30</v>
      </c>
      <c r="K49" s="53" t="s">
        <v>30</v>
      </c>
      <c r="L49" s="72" t="s">
        <v>30</v>
      </c>
      <c r="M49" s="12">
        <v>32</v>
      </c>
      <c r="N49" s="21" t="s">
        <v>300</v>
      </c>
      <c r="O49" s="53" t="s">
        <v>30</v>
      </c>
      <c r="P49" s="53" t="s">
        <v>30</v>
      </c>
      <c r="Q49" s="77" t="s">
        <v>30</v>
      </c>
      <c r="R49">
        <v>67</v>
      </c>
      <c r="S49" s="21" t="s">
        <v>300</v>
      </c>
      <c r="T49" s="17" t="s">
        <v>30</v>
      </c>
      <c r="U49">
        <v>4</v>
      </c>
      <c r="V49" s="21" t="s">
        <v>300</v>
      </c>
      <c r="W49" s="17" t="s">
        <v>30</v>
      </c>
      <c r="X49">
        <v>1</v>
      </c>
      <c r="Y49" s="21" t="s">
        <v>300</v>
      </c>
      <c r="Z49" s="17" t="s">
        <v>30</v>
      </c>
    </row>
    <row r="50" spans="1:26" ht="12.75">
      <c r="A50" s="3" t="s">
        <v>111</v>
      </c>
      <c r="B50" s="4"/>
      <c r="C50" s="4" t="s">
        <v>112</v>
      </c>
      <c r="D50" s="4"/>
      <c r="E50" s="4"/>
      <c r="F50" s="9"/>
      <c r="G50" s="9"/>
      <c r="H50">
        <v>32960</v>
      </c>
      <c r="I50">
        <v>28280</v>
      </c>
      <c r="J50" s="52">
        <f aca="true" t="shared" si="7" ref="J50:J87">H50/I50</f>
        <v>1.1654879773691655</v>
      </c>
      <c r="K50" s="74">
        <v>0.003156781676318615</v>
      </c>
      <c r="L50" s="75">
        <v>0.2708549326647161</v>
      </c>
      <c r="M50" s="12">
        <v>31846</v>
      </c>
      <c r="N50" s="12">
        <v>28681</v>
      </c>
      <c r="O50" s="52">
        <f aca="true" t="shared" si="8" ref="O50:O87">M50/N50</f>
        <v>1.110351800843764</v>
      </c>
      <c r="P50" s="52">
        <v>0.002732</v>
      </c>
      <c r="Q50" s="75">
        <v>0.24603939574860573</v>
      </c>
      <c r="R50">
        <v>56455</v>
      </c>
      <c r="S50">
        <v>49641</v>
      </c>
      <c r="T50" s="17">
        <f t="shared" si="0"/>
        <v>1.1372655667694043</v>
      </c>
      <c r="U50">
        <v>7175</v>
      </c>
      <c r="V50">
        <v>6232</v>
      </c>
      <c r="W50" s="17">
        <f t="shared" si="1"/>
        <v>1.1513157894736843</v>
      </c>
      <c r="X50">
        <v>1176</v>
      </c>
      <c r="Y50">
        <v>1088</v>
      </c>
      <c r="Z50" s="17">
        <f t="shared" si="2"/>
        <v>1.0808823529411764</v>
      </c>
    </row>
    <row r="51" spans="1:26" ht="12.75">
      <c r="A51" s="3" t="s">
        <v>113</v>
      </c>
      <c r="B51" s="4" t="s">
        <v>114</v>
      </c>
      <c r="C51" s="4"/>
      <c r="D51" s="4"/>
      <c r="E51" s="4"/>
      <c r="F51" s="9"/>
      <c r="G51" s="9"/>
      <c r="H51">
        <v>6042</v>
      </c>
      <c r="I51">
        <v>3396</v>
      </c>
      <c r="J51" s="52">
        <f t="shared" si="7"/>
        <v>1.7791519434628975</v>
      </c>
      <c r="K51" s="74">
        <v>0.024185752731824006</v>
      </c>
      <c r="L51" s="75">
        <v>1.3593978198820642</v>
      </c>
      <c r="M51" s="12">
        <v>6369</v>
      </c>
      <c r="N51" s="12">
        <v>4211</v>
      </c>
      <c r="O51" s="52">
        <f t="shared" si="8"/>
        <v>1.512467347423415</v>
      </c>
      <c r="P51" s="52">
        <v>0.016501</v>
      </c>
      <c r="Q51" s="75">
        <v>1.0909951417071375</v>
      </c>
      <c r="R51">
        <v>11119</v>
      </c>
      <c r="S51">
        <v>6624</v>
      </c>
      <c r="T51" s="17">
        <f t="shared" si="0"/>
        <v>1.6785929951690821</v>
      </c>
      <c r="U51">
        <v>1069</v>
      </c>
      <c r="V51">
        <v>846</v>
      </c>
      <c r="W51" s="17">
        <f t="shared" si="1"/>
        <v>1.2635933806146573</v>
      </c>
      <c r="X51">
        <v>223</v>
      </c>
      <c r="Y51">
        <v>137</v>
      </c>
      <c r="Z51" s="17">
        <f t="shared" si="2"/>
        <v>1.6277372262773722</v>
      </c>
    </row>
    <row r="52" spans="1:26" ht="12.75">
      <c r="A52" s="3" t="s">
        <v>115</v>
      </c>
      <c r="B52" s="4" t="s">
        <v>116</v>
      </c>
      <c r="C52" s="4"/>
      <c r="D52" s="4"/>
      <c r="E52" s="4"/>
      <c r="F52" s="9"/>
      <c r="G52" s="9"/>
      <c r="H52">
        <v>1632</v>
      </c>
      <c r="I52">
        <v>1810</v>
      </c>
      <c r="J52" s="52">
        <f t="shared" si="7"/>
        <v>0.901657458563536</v>
      </c>
      <c r="K52" s="74">
        <v>0.012787097429839285</v>
      </c>
      <c r="L52" s="75">
        <v>1.4181768595593813</v>
      </c>
      <c r="M52" s="12">
        <v>2439</v>
      </c>
      <c r="N52" s="12">
        <v>2507</v>
      </c>
      <c r="O52" s="52">
        <f t="shared" si="8"/>
        <v>0.9728759473474272</v>
      </c>
      <c r="P52" s="52">
        <v>0.010001</v>
      </c>
      <c r="Q52" s="75">
        <v>1.0279831538104867</v>
      </c>
      <c r="R52">
        <v>3092</v>
      </c>
      <c r="S52">
        <v>3334</v>
      </c>
      <c r="T52" s="17">
        <f t="shared" si="0"/>
        <v>0.9274145170965807</v>
      </c>
      <c r="U52">
        <v>916</v>
      </c>
      <c r="V52">
        <v>918</v>
      </c>
      <c r="W52" s="17">
        <f t="shared" si="1"/>
        <v>0.9978213507625272</v>
      </c>
      <c r="X52">
        <v>63</v>
      </c>
      <c r="Y52">
        <v>65</v>
      </c>
      <c r="Z52" s="17">
        <f t="shared" si="2"/>
        <v>0.9692307692307692</v>
      </c>
    </row>
    <row r="53" spans="1:26" ht="12.75">
      <c r="A53" s="3" t="s">
        <v>117</v>
      </c>
      <c r="B53" s="4" t="s">
        <v>118</v>
      </c>
      <c r="C53" s="4"/>
      <c r="D53" s="4"/>
      <c r="E53" s="4"/>
      <c r="F53" s="9"/>
      <c r="G53" s="9"/>
      <c r="H53">
        <v>28050</v>
      </c>
      <c r="I53">
        <v>27509</v>
      </c>
      <c r="J53" s="52">
        <f t="shared" si="7"/>
        <v>1.0196662910320258</v>
      </c>
      <c r="K53" s="74">
        <v>0.0016971950040513433</v>
      </c>
      <c r="L53" s="75">
        <v>0.16644612251853264</v>
      </c>
      <c r="M53" s="12">
        <v>34623</v>
      </c>
      <c r="N53" s="12">
        <v>33976</v>
      </c>
      <c r="O53" s="52">
        <f t="shared" si="8"/>
        <v>1.0190428537791383</v>
      </c>
      <c r="P53" s="52">
        <v>0.001536</v>
      </c>
      <c r="Q53" s="75">
        <v>0.1507294539285467</v>
      </c>
      <c r="R53">
        <v>50482</v>
      </c>
      <c r="S53">
        <v>49301</v>
      </c>
      <c r="T53" s="17">
        <f t="shared" si="0"/>
        <v>1.0239548893531571</v>
      </c>
      <c r="U53">
        <v>10751</v>
      </c>
      <c r="V53">
        <v>10743</v>
      </c>
      <c r="W53" s="17">
        <f t="shared" si="1"/>
        <v>1.0007446709485246</v>
      </c>
      <c r="X53">
        <v>1440</v>
      </c>
      <c r="Y53">
        <v>1441</v>
      </c>
      <c r="Z53" s="17">
        <f t="shared" si="2"/>
        <v>0.9993060374739764</v>
      </c>
    </row>
    <row r="54" spans="1:26" ht="12.75">
      <c r="A54" s="3" t="s">
        <v>119</v>
      </c>
      <c r="B54" s="4" t="s">
        <v>120</v>
      </c>
      <c r="C54" s="4"/>
      <c r="D54" s="4"/>
      <c r="E54" s="4"/>
      <c r="F54" s="9"/>
      <c r="G54" s="9"/>
      <c r="H54">
        <f>SUM(H55:H56)</f>
        <v>1347</v>
      </c>
      <c r="I54">
        <f>SUM(I55:I56)</f>
        <v>1216</v>
      </c>
      <c r="J54" s="52">
        <f t="shared" si="7"/>
        <v>1.1077302631578947</v>
      </c>
      <c r="K54" s="74">
        <v>0.02343124292157198</v>
      </c>
      <c r="L54" s="75">
        <v>2.1152480618137735</v>
      </c>
      <c r="M54">
        <f>SUM(M55:M56)</f>
        <v>2492</v>
      </c>
      <c r="N54">
        <f>SUM(N55:N56)</f>
        <v>2462</v>
      </c>
      <c r="O54" s="52">
        <f t="shared" si="8"/>
        <v>1.0121852152721365</v>
      </c>
      <c r="P54" s="52">
        <v>0.015387</v>
      </c>
      <c r="Q54" s="75">
        <v>1.5201447575206377</v>
      </c>
      <c r="R54">
        <f>SUM(R55:R56)</f>
        <v>3303</v>
      </c>
      <c r="S54">
        <f>SUM(S55:S56)</f>
        <v>3230</v>
      </c>
      <c r="T54" s="17">
        <f t="shared" si="0"/>
        <v>1.0226006191950465</v>
      </c>
      <c r="U54">
        <f>SUM(U55:U56)</f>
        <v>472</v>
      </c>
      <c r="V54">
        <f>SUM(V55:V56)</f>
        <v>393</v>
      </c>
      <c r="W54" s="17">
        <f t="shared" si="1"/>
        <v>1.2010178117048347</v>
      </c>
      <c r="X54">
        <f>SUM(X55:X56)</f>
        <v>64</v>
      </c>
      <c r="Y54">
        <f>SUM(Y55:Y56)</f>
        <v>55</v>
      </c>
      <c r="Z54" s="17">
        <f t="shared" si="2"/>
        <v>1.1636363636363636</v>
      </c>
    </row>
    <row r="55" spans="1:26" ht="12.75">
      <c r="A55" s="3" t="s">
        <v>121</v>
      </c>
      <c r="B55" s="4"/>
      <c r="C55" s="4" t="s">
        <v>122</v>
      </c>
      <c r="D55" s="4"/>
      <c r="E55" s="4"/>
      <c r="F55" s="4"/>
      <c r="G55" s="4"/>
      <c r="H55">
        <v>1235</v>
      </c>
      <c r="I55">
        <v>1148</v>
      </c>
      <c r="J55" s="52">
        <f t="shared" si="7"/>
        <v>1.0757839721254356</v>
      </c>
      <c r="K55" s="74">
        <v>0.023886937824815917</v>
      </c>
      <c r="L55" s="75">
        <v>2.220421426954548</v>
      </c>
      <c r="M55" s="12">
        <v>2300</v>
      </c>
      <c r="N55" s="12">
        <v>2359</v>
      </c>
      <c r="O55" s="52">
        <f t="shared" si="8"/>
        <v>0.9749894022891056</v>
      </c>
      <c r="P55" s="52">
        <v>0.01543</v>
      </c>
      <c r="Q55" s="75">
        <v>1.5825603278681586</v>
      </c>
      <c r="R55">
        <v>3026</v>
      </c>
      <c r="S55">
        <v>3081</v>
      </c>
      <c r="T55" s="17">
        <f t="shared" si="0"/>
        <v>0.982148653034729</v>
      </c>
      <c r="U55">
        <v>449</v>
      </c>
      <c r="V55">
        <v>373</v>
      </c>
      <c r="W55" s="17">
        <f t="shared" si="1"/>
        <v>1.2037533512064342</v>
      </c>
      <c r="X55">
        <v>60</v>
      </c>
      <c r="Y55">
        <v>53</v>
      </c>
      <c r="Z55" s="17">
        <f t="shared" si="2"/>
        <v>1.1320754716981132</v>
      </c>
    </row>
    <row r="56" spans="1:26" ht="12.75">
      <c r="A56" s="3" t="s">
        <v>123</v>
      </c>
      <c r="B56" s="4"/>
      <c r="C56" s="4" t="s">
        <v>124</v>
      </c>
      <c r="D56" s="4"/>
      <c r="E56" s="4"/>
      <c r="F56" s="4"/>
      <c r="G56" s="4"/>
      <c r="H56">
        <v>112</v>
      </c>
      <c r="I56">
        <v>68</v>
      </c>
      <c r="J56" s="52">
        <f t="shared" si="7"/>
        <v>1.6470588235294117</v>
      </c>
      <c r="K56" s="74">
        <v>0.1729705807168692</v>
      </c>
      <c r="L56" s="75">
        <v>10.501785257809916</v>
      </c>
      <c r="M56" s="12">
        <v>192</v>
      </c>
      <c r="N56" s="12">
        <v>103</v>
      </c>
      <c r="O56" s="52">
        <f t="shared" si="8"/>
        <v>1.8640776699029127</v>
      </c>
      <c r="P56" s="52">
        <v>0.166082</v>
      </c>
      <c r="Q56" s="75">
        <v>8.909619047828826</v>
      </c>
      <c r="R56">
        <v>277</v>
      </c>
      <c r="S56">
        <v>149</v>
      </c>
      <c r="T56" s="17">
        <f t="shared" si="0"/>
        <v>1.8590604026845639</v>
      </c>
      <c r="U56">
        <v>23</v>
      </c>
      <c r="V56">
        <v>20</v>
      </c>
      <c r="W56" s="17">
        <f t="shared" si="1"/>
        <v>1.15</v>
      </c>
      <c r="X56">
        <v>4</v>
      </c>
      <c r="Y56">
        <v>2</v>
      </c>
      <c r="Z56" s="17" t="s">
        <v>30</v>
      </c>
    </row>
    <row r="57" spans="1:26" ht="12.75">
      <c r="A57" s="3" t="s">
        <v>125</v>
      </c>
      <c r="B57" s="4" t="s">
        <v>126</v>
      </c>
      <c r="C57" s="4"/>
      <c r="D57" s="4"/>
      <c r="E57" s="4"/>
      <c r="F57" s="9"/>
      <c r="G57" s="9"/>
      <c r="H57">
        <v>415</v>
      </c>
      <c r="I57">
        <v>416</v>
      </c>
      <c r="J57" s="52">
        <f t="shared" si="7"/>
        <v>0.9975961538461539</v>
      </c>
      <c r="K57" s="74">
        <v>0.020795211564934843</v>
      </c>
      <c r="L57" s="75">
        <v>2.0845320508464806</v>
      </c>
      <c r="M57" s="12">
        <v>339</v>
      </c>
      <c r="N57" s="12">
        <v>329</v>
      </c>
      <c r="O57" s="52">
        <f t="shared" si="8"/>
        <v>1.0303951367781155</v>
      </c>
      <c r="P57" s="52">
        <v>0.02429</v>
      </c>
      <c r="Q57" s="75">
        <v>2.357313852564992</v>
      </c>
      <c r="R57">
        <v>530</v>
      </c>
      <c r="S57">
        <v>520</v>
      </c>
      <c r="T57" s="17">
        <f t="shared" si="0"/>
        <v>1.0192307692307692</v>
      </c>
      <c r="U57">
        <v>207</v>
      </c>
      <c r="V57">
        <v>208</v>
      </c>
      <c r="W57" s="17">
        <f t="shared" si="1"/>
        <v>0.9951923076923077</v>
      </c>
      <c r="X57">
        <v>17</v>
      </c>
      <c r="Y57">
        <v>17</v>
      </c>
      <c r="Z57" s="17" t="s">
        <v>30</v>
      </c>
    </row>
    <row r="58" spans="1:26" ht="12.75">
      <c r="A58" s="3" t="s">
        <v>127</v>
      </c>
      <c r="B58" s="4" t="s">
        <v>128</v>
      </c>
      <c r="C58" s="4"/>
      <c r="D58" s="4"/>
      <c r="E58" s="4"/>
      <c r="F58" s="4"/>
      <c r="G58" s="4"/>
      <c r="H58">
        <v>6908</v>
      </c>
      <c r="I58">
        <v>6874</v>
      </c>
      <c r="J58" s="52">
        <f t="shared" si="7"/>
        <v>1.0049461739889438</v>
      </c>
      <c r="K58" s="74">
        <v>0.003825351891222634</v>
      </c>
      <c r="L58" s="75">
        <v>0.38065241604320194</v>
      </c>
      <c r="M58" s="12">
        <v>5008</v>
      </c>
      <c r="N58" s="12">
        <v>4923</v>
      </c>
      <c r="O58" s="52">
        <f t="shared" si="8"/>
        <v>1.0172658947796058</v>
      </c>
      <c r="P58" s="52">
        <v>0.004577</v>
      </c>
      <c r="Q58" s="75">
        <v>0.4499207354877922</v>
      </c>
      <c r="R58">
        <v>11404</v>
      </c>
      <c r="S58">
        <v>11308</v>
      </c>
      <c r="T58" s="17">
        <f t="shared" si="0"/>
        <v>1.0084895649097985</v>
      </c>
      <c r="U58">
        <v>379</v>
      </c>
      <c r="V58">
        <v>366</v>
      </c>
      <c r="W58" s="17">
        <f t="shared" si="1"/>
        <v>1.03551912568306</v>
      </c>
      <c r="X58">
        <v>133</v>
      </c>
      <c r="Y58">
        <v>123</v>
      </c>
      <c r="Z58" s="17">
        <f t="shared" si="2"/>
        <v>1.08130081300813</v>
      </c>
    </row>
    <row r="59" spans="1:26" ht="12.75">
      <c r="A59" s="3" t="s">
        <v>129</v>
      </c>
      <c r="B59" s="4" t="s">
        <v>130</v>
      </c>
      <c r="C59" s="4"/>
      <c r="D59" s="4"/>
      <c r="E59" s="4"/>
      <c r="F59" s="9"/>
      <c r="G59" s="9"/>
      <c r="H59">
        <v>10722</v>
      </c>
      <c r="I59">
        <v>6945</v>
      </c>
      <c r="J59" s="52">
        <f t="shared" si="7"/>
        <v>1.5438444924406047</v>
      </c>
      <c r="K59" s="74">
        <v>0.011826450203736759</v>
      </c>
      <c r="L59" s="75">
        <v>0.7660389541592221</v>
      </c>
      <c r="M59" s="12">
        <v>22945</v>
      </c>
      <c r="N59" s="12">
        <v>14347</v>
      </c>
      <c r="O59" s="52">
        <f t="shared" si="8"/>
        <v>1.5992890499756047</v>
      </c>
      <c r="P59" s="52">
        <v>0.008544</v>
      </c>
      <c r="Q59" s="75">
        <v>0.5342575387345767</v>
      </c>
      <c r="R59">
        <v>31876</v>
      </c>
      <c r="S59">
        <v>20104</v>
      </c>
      <c r="T59" s="17">
        <f t="shared" si="0"/>
        <v>1.5855551134102666</v>
      </c>
      <c r="U59">
        <v>1592</v>
      </c>
      <c r="V59">
        <v>1072</v>
      </c>
      <c r="W59" s="17">
        <f t="shared" si="1"/>
        <v>1.4850746268656716</v>
      </c>
      <c r="X59">
        <v>199</v>
      </c>
      <c r="Y59">
        <v>116</v>
      </c>
      <c r="Z59" s="17">
        <f t="shared" si="2"/>
        <v>1.7155172413793103</v>
      </c>
    </row>
    <row r="60" spans="1:26" ht="12.75">
      <c r="A60" s="3" t="s">
        <v>131</v>
      </c>
      <c r="B60" s="4" t="s">
        <v>132</v>
      </c>
      <c r="C60" s="4"/>
      <c r="D60" s="4"/>
      <c r="E60" s="4"/>
      <c r="F60" s="9"/>
      <c r="G60" s="9"/>
      <c r="H60">
        <f>SUM(H76:H79,H61)</f>
        <v>445277</v>
      </c>
      <c r="I60">
        <f>SUM(I76:I79,I61)</f>
        <v>446968</v>
      </c>
      <c r="J60" s="52">
        <f t="shared" si="7"/>
        <v>0.9962167313991158</v>
      </c>
      <c r="K60" s="74">
        <v>0.00030673642843560383</v>
      </c>
      <c r="L60" s="75">
        <v>0.030795489701099184</v>
      </c>
      <c r="M60">
        <f>SUM(M76:M79,M61)</f>
        <v>497162</v>
      </c>
      <c r="N60">
        <f>SUM(N76:N79,N61)</f>
        <v>498977</v>
      </c>
      <c r="O60" s="52">
        <f t="shared" si="8"/>
        <v>0.996362557793245</v>
      </c>
      <c r="P60" s="52">
        <v>0.000299</v>
      </c>
      <c r="Q60" s="75">
        <v>0.029985383983679996</v>
      </c>
      <c r="R60">
        <f>SUM(R76:R79,R61)</f>
        <v>827209</v>
      </c>
      <c r="S60">
        <f>SUM(S76:S79,S61)</f>
        <v>829728</v>
      </c>
      <c r="T60" s="17">
        <f t="shared" si="0"/>
        <v>0.9969640653322535</v>
      </c>
      <c r="U60">
        <f>SUM(U76:U79,U61)</f>
        <v>101088</v>
      </c>
      <c r="V60">
        <f>SUM(V76:V79,V61)</f>
        <v>102068</v>
      </c>
      <c r="W60" s="17">
        <f t="shared" si="1"/>
        <v>0.9903985578241956</v>
      </c>
      <c r="X60">
        <f>SUM(X76:X79,X61)</f>
        <v>14142</v>
      </c>
      <c r="Y60">
        <f>SUM(Y76:Y79,Y61)</f>
        <v>14149</v>
      </c>
      <c r="Z60" s="17">
        <f t="shared" si="2"/>
        <v>0.9995052653897802</v>
      </c>
    </row>
    <row r="61" spans="1:26" ht="12.75">
      <c r="A61" s="3" t="s">
        <v>133</v>
      </c>
      <c r="B61" s="4"/>
      <c r="C61" s="4" t="s">
        <v>134</v>
      </c>
      <c r="D61" s="4"/>
      <c r="E61" s="4"/>
      <c r="F61" s="9"/>
      <c r="G61" s="9"/>
      <c r="H61">
        <f>SUM(H71,H62:H65)</f>
        <v>353819</v>
      </c>
      <c r="I61">
        <f>SUM(I71,I62:I65)</f>
        <v>358699</v>
      </c>
      <c r="J61" s="52">
        <f t="shared" si="7"/>
        <v>0.9863952784925523</v>
      </c>
      <c r="K61" s="74">
        <v>0.00032700417304419317</v>
      </c>
      <c r="L61" s="75">
        <v>0.03315143332234251</v>
      </c>
      <c r="M61">
        <f>SUM(M71,M62:M65)</f>
        <v>365812</v>
      </c>
      <c r="N61">
        <f>SUM(N71,N62:N65)</f>
        <v>371745</v>
      </c>
      <c r="O61" s="52">
        <f t="shared" si="8"/>
        <v>0.9840401350388035</v>
      </c>
      <c r="P61" s="52">
        <v>0.000335</v>
      </c>
      <c r="Q61" s="75">
        <v>0.0340678599337738</v>
      </c>
      <c r="R61">
        <f>SUM(R71,R62:R65)</f>
        <v>634506</v>
      </c>
      <c r="S61">
        <f>SUM(S71,S62:S65)</f>
        <v>643011</v>
      </c>
      <c r="T61" s="17">
        <f t="shared" si="0"/>
        <v>0.9867731656223611</v>
      </c>
      <c r="U61">
        <f>SUM(U71,U62:U65)</f>
        <v>75206</v>
      </c>
      <c r="V61">
        <f>SUM(V71,V62:V65)</f>
        <v>77237</v>
      </c>
      <c r="W61" s="17">
        <f t="shared" si="1"/>
        <v>0.9737043126998718</v>
      </c>
      <c r="X61">
        <f>SUM(X71,X62:X65)</f>
        <v>9919</v>
      </c>
      <c r="Y61">
        <f>SUM(Y71,Y62:Y65)</f>
        <v>10196</v>
      </c>
      <c r="Z61" s="17">
        <f t="shared" si="2"/>
        <v>0.9728324833267948</v>
      </c>
    </row>
    <row r="62" spans="1:26" ht="12.75">
      <c r="A62" s="3" t="s">
        <v>135</v>
      </c>
      <c r="B62" s="4"/>
      <c r="C62" s="4"/>
      <c r="D62" s="4" t="s">
        <v>136</v>
      </c>
      <c r="E62" s="4"/>
      <c r="F62" s="9"/>
      <c r="G62" s="9"/>
      <c r="H62">
        <v>1273</v>
      </c>
      <c r="I62">
        <v>1478</v>
      </c>
      <c r="J62" s="52">
        <f t="shared" si="7"/>
        <v>0.861299052774019</v>
      </c>
      <c r="K62" s="74">
        <v>0.014793830100948485</v>
      </c>
      <c r="L62" s="75">
        <v>1.7176182945170353</v>
      </c>
      <c r="M62" s="12">
        <v>3114</v>
      </c>
      <c r="N62" s="12">
        <v>3498</v>
      </c>
      <c r="O62" s="52">
        <f t="shared" si="8"/>
        <v>0.8902229845626072</v>
      </c>
      <c r="P62" s="52">
        <v>0.008469</v>
      </c>
      <c r="Q62" s="75">
        <v>0.9513324991468276</v>
      </c>
      <c r="R62">
        <v>3951</v>
      </c>
      <c r="S62">
        <v>4500</v>
      </c>
      <c r="T62" s="17">
        <f t="shared" si="0"/>
        <v>0.878</v>
      </c>
      <c r="U62">
        <v>325</v>
      </c>
      <c r="V62">
        <v>357</v>
      </c>
      <c r="W62" s="17">
        <f t="shared" si="1"/>
        <v>0.9103641456582633</v>
      </c>
      <c r="X62">
        <v>111</v>
      </c>
      <c r="Y62">
        <v>119</v>
      </c>
      <c r="Z62" s="17">
        <f t="shared" si="2"/>
        <v>0.9327731092436975</v>
      </c>
    </row>
    <row r="63" spans="1:26" ht="12.75">
      <c r="A63" s="3" t="s">
        <v>137</v>
      </c>
      <c r="B63" s="4"/>
      <c r="C63" s="4"/>
      <c r="D63" s="4" t="s">
        <v>138</v>
      </c>
      <c r="E63" s="4"/>
      <c r="F63" s="9"/>
      <c r="G63" s="9"/>
      <c r="H63">
        <v>8360</v>
      </c>
      <c r="I63">
        <v>11017</v>
      </c>
      <c r="J63" s="52">
        <f t="shared" si="7"/>
        <v>0.7588272669510756</v>
      </c>
      <c r="K63" s="74">
        <v>0.004261275205280044</v>
      </c>
      <c r="L63" s="75">
        <v>0.5615606332125627</v>
      </c>
      <c r="M63" s="12">
        <v>12379</v>
      </c>
      <c r="N63" s="12">
        <v>14956</v>
      </c>
      <c r="O63" s="52">
        <f t="shared" si="8"/>
        <v>0.8276945707408399</v>
      </c>
      <c r="P63" s="52">
        <v>0.00333</v>
      </c>
      <c r="Q63" s="75">
        <v>0.40231101099162364</v>
      </c>
      <c r="R63">
        <v>15303</v>
      </c>
      <c r="S63">
        <v>19041</v>
      </c>
      <c r="T63" s="17">
        <f t="shared" si="0"/>
        <v>0.8036867811564519</v>
      </c>
      <c r="U63">
        <v>5124</v>
      </c>
      <c r="V63">
        <v>6510</v>
      </c>
      <c r="W63" s="17">
        <f t="shared" si="1"/>
        <v>0.7870967741935484</v>
      </c>
      <c r="X63">
        <v>312</v>
      </c>
      <c r="Y63">
        <v>422</v>
      </c>
      <c r="Z63" s="17">
        <f t="shared" si="2"/>
        <v>0.7393364928909952</v>
      </c>
    </row>
    <row r="64" spans="1:26" ht="12.75">
      <c r="A64" s="3" t="s">
        <v>139</v>
      </c>
      <c r="B64" s="4"/>
      <c r="C64" s="4"/>
      <c r="D64" s="4" t="s">
        <v>140</v>
      </c>
      <c r="E64" s="4"/>
      <c r="F64" s="9"/>
      <c r="G64" s="9"/>
      <c r="H64">
        <v>1115</v>
      </c>
      <c r="I64">
        <v>998</v>
      </c>
      <c r="J64" s="52">
        <f t="shared" si="7"/>
        <v>1.1172344689378757</v>
      </c>
      <c r="K64" s="74">
        <v>0.024680236070262318</v>
      </c>
      <c r="L64" s="75">
        <v>2.209047138845004</v>
      </c>
      <c r="M64" s="12">
        <v>1691</v>
      </c>
      <c r="N64" s="12">
        <v>1492</v>
      </c>
      <c r="O64" s="52">
        <f t="shared" si="8"/>
        <v>1.133378016085791</v>
      </c>
      <c r="P64" s="52">
        <v>0.019135</v>
      </c>
      <c r="Q64" s="75">
        <v>1.688300233346244</v>
      </c>
      <c r="R64">
        <v>1915</v>
      </c>
      <c r="S64">
        <v>1744</v>
      </c>
      <c r="T64" s="17">
        <f t="shared" si="0"/>
        <v>1.0980504587155964</v>
      </c>
      <c r="U64">
        <v>812</v>
      </c>
      <c r="V64">
        <v>683</v>
      </c>
      <c r="W64" s="17">
        <f t="shared" si="1"/>
        <v>1.1888726207906295</v>
      </c>
      <c r="X64">
        <v>79</v>
      </c>
      <c r="Y64">
        <v>63</v>
      </c>
      <c r="Z64" s="17">
        <f t="shared" si="2"/>
        <v>1.253968253968254</v>
      </c>
    </row>
    <row r="65" spans="1:26" ht="12.75">
      <c r="A65" s="3" t="s">
        <v>141</v>
      </c>
      <c r="B65" s="4"/>
      <c r="C65" s="4"/>
      <c r="D65" s="4" t="s">
        <v>142</v>
      </c>
      <c r="E65" s="4"/>
      <c r="F65" s="9"/>
      <c r="G65" s="9"/>
      <c r="H65">
        <f>SUM(H66:H68)</f>
        <v>275918</v>
      </c>
      <c r="I65">
        <f>SUM(I66:I68)</f>
        <v>275662</v>
      </c>
      <c r="J65" s="52">
        <f t="shared" si="7"/>
        <v>1.0009286735204708</v>
      </c>
      <c r="K65" s="74">
        <v>0.00036441610940542477</v>
      </c>
      <c r="L65" s="75">
        <v>0.03640779998076175</v>
      </c>
      <c r="M65">
        <f>SUM(M66:M68)</f>
        <v>267145</v>
      </c>
      <c r="N65">
        <f>SUM(N66:N68)</f>
        <v>267066</v>
      </c>
      <c r="O65" s="52">
        <f t="shared" si="8"/>
        <v>1.000295807028974</v>
      </c>
      <c r="P65" s="52">
        <v>0.000372</v>
      </c>
      <c r="Q65" s="75">
        <v>0.03720389829950012</v>
      </c>
      <c r="R65">
        <f>SUM(R66:R68)</f>
        <v>484360</v>
      </c>
      <c r="S65">
        <f>SUM(S66:S68)</f>
        <v>484711</v>
      </c>
      <c r="T65" s="17">
        <f t="shared" si="0"/>
        <v>0.999275857160246</v>
      </c>
      <c r="U65">
        <f>SUM(U66:U68)</f>
        <v>51192</v>
      </c>
      <c r="V65">
        <f>SUM(V66:V68)</f>
        <v>50541</v>
      </c>
      <c r="W65" s="17">
        <f t="shared" si="1"/>
        <v>1.012880631566451</v>
      </c>
      <c r="X65">
        <f>SUM(X66:X68)</f>
        <v>7511</v>
      </c>
      <c r="Y65">
        <f>SUM(Y66:Y68)</f>
        <v>7476</v>
      </c>
      <c r="Z65" s="17">
        <f t="shared" si="2"/>
        <v>1.0046816479400749</v>
      </c>
    </row>
    <row r="66" spans="1:26" ht="12.75">
      <c r="A66" s="3" t="s">
        <v>143</v>
      </c>
      <c r="B66" s="4"/>
      <c r="C66" s="4"/>
      <c r="D66" s="4"/>
      <c r="E66" s="4" t="s">
        <v>144</v>
      </c>
      <c r="F66" s="9"/>
      <c r="G66" s="9"/>
      <c r="H66">
        <v>110717</v>
      </c>
      <c r="I66">
        <v>112485</v>
      </c>
      <c r="J66" s="52">
        <f t="shared" si="7"/>
        <v>0.9842823487576121</v>
      </c>
      <c r="K66" s="74">
        <v>0.0005528715851598426</v>
      </c>
      <c r="L66" s="75">
        <v>0.0561700192894541</v>
      </c>
      <c r="M66" s="12">
        <v>99199</v>
      </c>
      <c r="N66" s="12">
        <v>100507</v>
      </c>
      <c r="O66" s="52">
        <f t="shared" si="8"/>
        <v>0.9869859810759449</v>
      </c>
      <c r="P66" s="52">
        <v>0.000555</v>
      </c>
      <c r="Q66" s="75">
        <v>0.05624881013235104</v>
      </c>
      <c r="R66">
        <v>187976</v>
      </c>
      <c r="S66">
        <v>190746</v>
      </c>
      <c r="T66" s="17">
        <f t="shared" si="0"/>
        <v>0.9854780703134011</v>
      </c>
      <c r="U66">
        <v>19178</v>
      </c>
      <c r="V66">
        <v>19441</v>
      </c>
      <c r="W66" s="17">
        <f t="shared" si="1"/>
        <v>0.9864718893061056</v>
      </c>
      <c r="X66">
        <v>2762</v>
      </c>
      <c r="Y66">
        <v>2805</v>
      </c>
      <c r="Z66" s="17">
        <f t="shared" si="2"/>
        <v>0.9846702317290552</v>
      </c>
    </row>
    <row r="67" spans="1:26" ht="12.75">
      <c r="A67" s="3" t="s">
        <v>145</v>
      </c>
      <c r="B67" s="4"/>
      <c r="C67" s="4"/>
      <c r="D67" s="4"/>
      <c r="E67" s="4" t="s">
        <v>146</v>
      </c>
      <c r="F67" s="4"/>
      <c r="G67" s="4"/>
      <c r="H67">
        <v>1655</v>
      </c>
      <c r="I67">
        <v>1581</v>
      </c>
      <c r="J67" s="52">
        <f t="shared" si="7"/>
        <v>1.0468058191018343</v>
      </c>
      <c r="K67" s="74">
        <v>0.017315198398135556</v>
      </c>
      <c r="L67" s="75">
        <v>1.6540984089095052</v>
      </c>
      <c r="M67" s="12">
        <v>1429</v>
      </c>
      <c r="N67" s="12">
        <v>1295</v>
      </c>
      <c r="O67" s="52">
        <f t="shared" si="8"/>
        <v>1.1034749034749034</v>
      </c>
      <c r="P67" s="52">
        <v>0.019637</v>
      </c>
      <c r="Q67" s="75">
        <v>1.7795694246222122</v>
      </c>
      <c r="R67">
        <v>2636</v>
      </c>
      <c r="S67">
        <v>2446</v>
      </c>
      <c r="T67" s="17">
        <f t="shared" si="0"/>
        <v>1.0776778413736714</v>
      </c>
      <c r="U67">
        <v>402</v>
      </c>
      <c r="V67">
        <v>393</v>
      </c>
      <c r="W67" s="17">
        <f t="shared" si="1"/>
        <v>1.0229007633587786</v>
      </c>
      <c r="X67">
        <v>46</v>
      </c>
      <c r="Y67">
        <v>37</v>
      </c>
      <c r="Z67" s="17">
        <f t="shared" si="2"/>
        <v>1.2432432432432432</v>
      </c>
    </row>
    <row r="68" spans="1:26" ht="12.75">
      <c r="A68" s="3" t="s">
        <v>147</v>
      </c>
      <c r="B68" s="4"/>
      <c r="C68" s="4"/>
      <c r="D68" s="4"/>
      <c r="E68" s="4" t="s">
        <v>148</v>
      </c>
      <c r="F68" s="4"/>
      <c r="G68" s="4"/>
      <c r="H68">
        <f>SUM(H69:H70)</f>
        <v>163546</v>
      </c>
      <c r="I68">
        <f>SUM(I69:I70)</f>
        <v>161596</v>
      </c>
      <c r="J68" s="52">
        <f t="shared" si="7"/>
        <v>1.0120671303745141</v>
      </c>
      <c r="K68" s="74">
        <v>0.0006375692830600507</v>
      </c>
      <c r="L68" s="75">
        <v>0.06299673844996023</v>
      </c>
      <c r="M68">
        <f>SUM(M69:M70)</f>
        <v>166517</v>
      </c>
      <c r="N68">
        <f>SUM(N69:N70)</f>
        <v>165264</v>
      </c>
      <c r="O68" s="52">
        <f t="shared" si="8"/>
        <v>1.007581808500339</v>
      </c>
      <c r="P68" s="52">
        <v>0.000601</v>
      </c>
      <c r="Q68" s="75">
        <v>0.05963204671809551</v>
      </c>
      <c r="R68">
        <f>SUM(R69:R70)</f>
        <v>293748</v>
      </c>
      <c r="S68">
        <f>SUM(S69:S70)</f>
        <v>291519</v>
      </c>
      <c r="T68" s="17">
        <f t="shared" si="0"/>
        <v>1.0076461568542703</v>
      </c>
      <c r="U68">
        <f>SUM(U69:U70)</f>
        <v>31612</v>
      </c>
      <c r="V68">
        <f>SUM(V69:V70)</f>
        <v>30707</v>
      </c>
      <c r="W68" s="17">
        <f t="shared" si="1"/>
        <v>1.0294721073370892</v>
      </c>
      <c r="X68">
        <f>SUM(X69:X70)</f>
        <v>4703</v>
      </c>
      <c r="Y68">
        <f>SUM(Y69:Y70)</f>
        <v>4634</v>
      </c>
      <c r="Z68" s="17">
        <f t="shared" si="2"/>
        <v>1.014889943892965</v>
      </c>
    </row>
    <row r="69" spans="1:26" ht="12.75">
      <c r="A69" s="3" t="s">
        <v>149</v>
      </c>
      <c r="B69" s="4"/>
      <c r="C69" s="4"/>
      <c r="D69" s="4"/>
      <c r="E69" s="4"/>
      <c r="F69" s="4" t="s">
        <v>150</v>
      </c>
      <c r="G69" s="4"/>
      <c r="H69">
        <v>36658</v>
      </c>
      <c r="I69">
        <v>34342</v>
      </c>
      <c r="J69" s="52">
        <f t="shared" si="7"/>
        <v>1.067439287170229</v>
      </c>
      <c r="K69" s="74">
        <v>0.002302336088513077</v>
      </c>
      <c r="L69" s="75">
        <v>0.21568777879785064</v>
      </c>
      <c r="M69" s="12">
        <v>35573</v>
      </c>
      <c r="N69" s="12">
        <v>33808</v>
      </c>
      <c r="O69" s="52">
        <f t="shared" si="8"/>
        <v>1.0522065783246568</v>
      </c>
      <c r="P69" s="52">
        <v>0.002322</v>
      </c>
      <c r="Q69" s="75">
        <v>0.22068530739293596</v>
      </c>
      <c r="R69">
        <v>60749</v>
      </c>
      <c r="S69">
        <v>57648</v>
      </c>
      <c r="T69" s="17">
        <f t="shared" si="0"/>
        <v>1.053791978906467</v>
      </c>
      <c r="U69">
        <v>10297</v>
      </c>
      <c r="V69">
        <v>9389</v>
      </c>
      <c r="W69" s="17">
        <f t="shared" si="1"/>
        <v>1.0967089146874</v>
      </c>
      <c r="X69">
        <v>1185</v>
      </c>
      <c r="Y69">
        <v>1113</v>
      </c>
      <c r="Z69" s="17">
        <f t="shared" si="2"/>
        <v>1.064690026954178</v>
      </c>
    </row>
    <row r="70" spans="1:26" ht="12.75">
      <c r="A70" s="3" t="s">
        <v>151</v>
      </c>
      <c r="B70" s="4"/>
      <c r="C70" s="4"/>
      <c r="D70" s="4"/>
      <c r="E70" s="4"/>
      <c r="F70" s="4" t="s">
        <v>152</v>
      </c>
      <c r="G70" s="4"/>
      <c r="H70">
        <v>126888</v>
      </c>
      <c r="I70">
        <v>127254</v>
      </c>
      <c r="J70" s="52">
        <f t="shared" si="7"/>
        <v>0.9971238625111981</v>
      </c>
      <c r="K70" s="74">
        <v>0.0006614633129158966</v>
      </c>
      <c r="L70" s="75">
        <v>0.06633712598653892</v>
      </c>
      <c r="M70" s="12">
        <v>130944</v>
      </c>
      <c r="N70" s="12">
        <v>131456</v>
      </c>
      <c r="O70" s="52">
        <f t="shared" si="8"/>
        <v>0.9961051606621227</v>
      </c>
      <c r="P70" s="52">
        <v>0.000593</v>
      </c>
      <c r="Q70" s="75">
        <v>0.059504844275058616</v>
      </c>
      <c r="R70">
        <v>232999</v>
      </c>
      <c r="S70">
        <v>233871</v>
      </c>
      <c r="T70" s="17">
        <f t="shared" si="0"/>
        <v>0.996271448790145</v>
      </c>
      <c r="U70">
        <v>21315</v>
      </c>
      <c r="V70">
        <v>21318</v>
      </c>
      <c r="W70" s="17">
        <f t="shared" si="1"/>
        <v>0.9998592738530819</v>
      </c>
      <c r="X70">
        <v>3518</v>
      </c>
      <c r="Y70">
        <v>3521</v>
      </c>
      <c r="Z70" s="17">
        <f t="shared" si="2"/>
        <v>0.9991479693268958</v>
      </c>
    </row>
    <row r="71" spans="1:26" ht="12.75">
      <c r="A71" s="3" t="s">
        <v>153</v>
      </c>
      <c r="B71" s="4"/>
      <c r="C71" s="4"/>
      <c r="D71" s="4" t="s">
        <v>154</v>
      </c>
      <c r="E71" s="4"/>
      <c r="F71" s="4"/>
      <c r="G71" s="4"/>
      <c r="H71">
        <f>SUM(H72:H75)</f>
        <v>67153</v>
      </c>
      <c r="I71">
        <f>SUM(I72:I75)</f>
        <v>69544</v>
      </c>
      <c r="J71" s="52">
        <f t="shared" si="7"/>
        <v>0.9656188887610722</v>
      </c>
      <c r="K71" s="74">
        <v>0.0015660280090573455</v>
      </c>
      <c r="L71" s="75">
        <v>0.16217868429092377</v>
      </c>
      <c r="M71">
        <f>SUM(M72:M75)</f>
        <v>81483</v>
      </c>
      <c r="N71">
        <f>SUM(N72:N75)</f>
        <v>84733</v>
      </c>
      <c r="O71" s="52">
        <f t="shared" si="8"/>
        <v>0.9616442236200772</v>
      </c>
      <c r="P71" s="52">
        <v>0.001393</v>
      </c>
      <c r="Q71" s="75">
        <v>0.14483463102852068</v>
      </c>
      <c r="R71">
        <f>SUM(R72:R75)</f>
        <v>128977</v>
      </c>
      <c r="S71">
        <f>SUM(S72:S75)</f>
        <v>133015</v>
      </c>
      <c r="T71" s="17">
        <f t="shared" si="0"/>
        <v>0.9696425215201293</v>
      </c>
      <c r="U71">
        <f>SUM(U72:U75)</f>
        <v>17753</v>
      </c>
      <c r="V71">
        <f>SUM(V72:V75)</f>
        <v>19146</v>
      </c>
      <c r="W71" s="17">
        <f t="shared" si="1"/>
        <v>0.9272432884153348</v>
      </c>
      <c r="X71">
        <f>SUM(X72:X75)</f>
        <v>1906</v>
      </c>
      <c r="Y71">
        <f>SUM(Y72:Y75)</f>
        <v>2116</v>
      </c>
      <c r="Z71" s="17">
        <f t="shared" si="2"/>
        <v>0.9007561436672968</v>
      </c>
    </row>
    <row r="72" spans="1:26" ht="12.75">
      <c r="A72" s="3" t="s">
        <v>155</v>
      </c>
      <c r="B72" s="4"/>
      <c r="C72" s="4"/>
      <c r="D72" s="4"/>
      <c r="E72" s="4" t="s">
        <v>156</v>
      </c>
      <c r="F72" s="9"/>
      <c r="G72" s="9"/>
      <c r="H72">
        <v>501</v>
      </c>
      <c r="I72">
        <v>475</v>
      </c>
      <c r="J72" s="52">
        <f t="shared" si="7"/>
        <v>1.0547368421052632</v>
      </c>
      <c r="K72" s="74">
        <v>0.024842587867381947</v>
      </c>
      <c r="L72" s="75">
        <v>2.3553351770471904</v>
      </c>
      <c r="M72" s="12">
        <v>363</v>
      </c>
      <c r="N72" s="12">
        <v>363</v>
      </c>
      <c r="O72" s="52">
        <f t="shared" si="8"/>
        <v>1</v>
      </c>
      <c r="P72" s="52">
        <v>0.027552</v>
      </c>
      <c r="Q72" s="75">
        <v>2.7552148478704184</v>
      </c>
      <c r="R72">
        <v>680</v>
      </c>
      <c r="S72">
        <v>657</v>
      </c>
      <c r="T72" s="17">
        <f t="shared" si="0"/>
        <v>1.035007610350076</v>
      </c>
      <c r="U72">
        <v>163</v>
      </c>
      <c r="V72">
        <v>162</v>
      </c>
      <c r="W72" s="17">
        <f t="shared" si="1"/>
        <v>1.0061728395061729</v>
      </c>
      <c r="X72">
        <v>21</v>
      </c>
      <c r="Y72">
        <v>19</v>
      </c>
      <c r="Z72" s="17" t="s">
        <v>30</v>
      </c>
    </row>
    <row r="73" spans="1:26" ht="12.75">
      <c r="A73" s="3" t="s">
        <v>157</v>
      </c>
      <c r="B73" s="4"/>
      <c r="C73" s="4"/>
      <c r="D73" s="4"/>
      <c r="E73" s="4" t="s">
        <v>158</v>
      </c>
      <c r="F73" s="9"/>
      <c r="G73" s="9"/>
      <c r="H73">
        <v>385</v>
      </c>
      <c r="I73">
        <v>375</v>
      </c>
      <c r="J73" s="52">
        <f t="shared" si="7"/>
        <v>1.0266666666666666</v>
      </c>
      <c r="K73" s="74">
        <v>0.024767102717967567</v>
      </c>
      <c r="L73" s="75">
        <v>2.4123801348669707</v>
      </c>
      <c r="M73" s="12">
        <v>365</v>
      </c>
      <c r="N73" s="12">
        <v>339</v>
      </c>
      <c r="O73" s="52">
        <f t="shared" si="8"/>
        <v>1.0766961651917404</v>
      </c>
      <c r="P73" s="52">
        <v>0.027379</v>
      </c>
      <c r="Q73" s="75">
        <v>2.5428473408299785</v>
      </c>
      <c r="R73">
        <v>609</v>
      </c>
      <c r="S73">
        <v>574</v>
      </c>
      <c r="T73" s="17">
        <f aca="true" t="shared" si="9" ref="T73:T136">R73/S73</f>
        <v>1.0609756097560976</v>
      </c>
      <c r="U73">
        <v>119</v>
      </c>
      <c r="V73">
        <v>118</v>
      </c>
      <c r="W73" s="17">
        <f aca="true" t="shared" si="10" ref="W73:W136">U73/V73</f>
        <v>1.0084745762711864</v>
      </c>
      <c r="X73">
        <v>22</v>
      </c>
      <c r="Y73">
        <v>22</v>
      </c>
      <c r="Z73" s="17">
        <f aca="true" t="shared" si="11" ref="Z73:Z136">X73/Y73</f>
        <v>1</v>
      </c>
    </row>
    <row r="74" spans="1:26" ht="12.75">
      <c r="A74" s="3" t="s">
        <v>159</v>
      </c>
      <c r="B74" s="4"/>
      <c r="C74" s="4"/>
      <c r="D74" s="4"/>
      <c r="E74" s="4" t="s">
        <v>160</v>
      </c>
      <c r="F74" s="9"/>
      <c r="G74" s="9"/>
      <c r="H74">
        <v>18976</v>
      </c>
      <c r="I74">
        <v>18158</v>
      </c>
      <c r="J74" s="52">
        <f t="shared" si="7"/>
        <v>1.0450490142086133</v>
      </c>
      <c r="K74" s="74">
        <v>0.002406551910672754</v>
      </c>
      <c r="L74" s="75">
        <v>0.23028124786043355</v>
      </c>
      <c r="M74" s="12">
        <v>29900</v>
      </c>
      <c r="N74" s="12">
        <v>28894</v>
      </c>
      <c r="O74" s="52">
        <f t="shared" si="8"/>
        <v>1.034816917006991</v>
      </c>
      <c r="P74" s="52">
        <v>0.001738</v>
      </c>
      <c r="Q74" s="75">
        <v>0.16795651180862398</v>
      </c>
      <c r="R74">
        <v>44090</v>
      </c>
      <c r="S74">
        <v>42397</v>
      </c>
      <c r="T74" s="17">
        <f t="shared" si="9"/>
        <v>1.0399320706653772</v>
      </c>
      <c r="U74">
        <v>4322</v>
      </c>
      <c r="V74">
        <v>4206</v>
      </c>
      <c r="W74" s="17">
        <f t="shared" si="10"/>
        <v>1.027579648121731</v>
      </c>
      <c r="X74">
        <v>464</v>
      </c>
      <c r="Y74">
        <v>449</v>
      </c>
      <c r="Z74" s="17">
        <f t="shared" si="11"/>
        <v>1.0334075723830736</v>
      </c>
    </row>
    <row r="75" spans="1:26" ht="12.75">
      <c r="A75" s="3" t="s">
        <v>161</v>
      </c>
      <c r="B75" s="4"/>
      <c r="C75" s="4"/>
      <c r="D75" s="4"/>
      <c r="E75" s="4" t="s">
        <v>162</v>
      </c>
      <c r="F75" s="9"/>
      <c r="G75" s="9"/>
      <c r="H75">
        <v>47291</v>
      </c>
      <c r="I75">
        <v>50536</v>
      </c>
      <c r="J75" s="52">
        <f t="shared" si="7"/>
        <v>0.9357883488997942</v>
      </c>
      <c r="K75" s="74">
        <v>0.0020386692943898843</v>
      </c>
      <c r="L75" s="75">
        <v>0.21785581074895266</v>
      </c>
      <c r="M75" s="12">
        <v>50855</v>
      </c>
      <c r="N75" s="12">
        <v>55137</v>
      </c>
      <c r="O75" s="52">
        <f t="shared" si="8"/>
        <v>0.9223389012822606</v>
      </c>
      <c r="P75" s="52">
        <v>0.002012</v>
      </c>
      <c r="Q75" s="75">
        <v>0.2181264018156031</v>
      </c>
      <c r="R75">
        <v>83598</v>
      </c>
      <c r="S75">
        <v>89387</v>
      </c>
      <c r="T75" s="17">
        <f t="shared" si="9"/>
        <v>0.9352366675243604</v>
      </c>
      <c r="U75">
        <v>13149</v>
      </c>
      <c r="V75">
        <v>14660</v>
      </c>
      <c r="W75" s="17">
        <f t="shared" si="10"/>
        <v>0.8969304229195089</v>
      </c>
      <c r="X75">
        <v>1399</v>
      </c>
      <c r="Y75">
        <v>1626</v>
      </c>
      <c r="Z75" s="17">
        <f t="shared" si="11"/>
        <v>0.8603936039360394</v>
      </c>
    </row>
    <row r="76" spans="1:26" ht="12.75">
      <c r="A76" s="3" t="s">
        <v>163</v>
      </c>
      <c r="B76" s="4"/>
      <c r="C76" s="4" t="s">
        <v>164</v>
      </c>
      <c r="D76" s="4"/>
      <c r="E76" s="4"/>
      <c r="F76" s="9"/>
      <c r="G76" s="9"/>
      <c r="H76">
        <v>5770</v>
      </c>
      <c r="I76">
        <v>5132</v>
      </c>
      <c r="J76" s="52">
        <f t="shared" si="7"/>
        <v>1.1243180046765393</v>
      </c>
      <c r="K76" s="74">
        <v>0.008101676746259159</v>
      </c>
      <c r="L76" s="75">
        <v>0.7205858762877297</v>
      </c>
      <c r="M76" s="12">
        <v>8611</v>
      </c>
      <c r="N76" s="12">
        <v>7752</v>
      </c>
      <c r="O76" s="52">
        <f t="shared" si="8"/>
        <v>1.1108101135190918</v>
      </c>
      <c r="P76" s="52">
        <v>0.006229</v>
      </c>
      <c r="Q76" s="75">
        <v>0.5607786654711784</v>
      </c>
      <c r="R76">
        <v>10787</v>
      </c>
      <c r="S76">
        <v>9824</v>
      </c>
      <c r="T76" s="17">
        <f t="shared" si="9"/>
        <v>1.0980252442996743</v>
      </c>
      <c r="U76">
        <v>3307</v>
      </c>
      <c r="V76">
        <v>2826</v>
      </c>
      <c r="W76" s="17">
        <f t="shared" si="10"/>
        <v>1.170205237084218</v>
      </c>
      <c r="X76">
        <v>287</v>
      </c>
      <c r="Y76">
        <v>234</v>
      </c>
      <c r="Z76" s="17">
        <f t="shared" si="11"/>
        <v>1.2264957264957266</v>
      </c>
    </row>
    <row r="77" spans="1:26" ht="12.75">
      <c r="A77" s="3" t="s">
        <v>165</v>
      </c>
      <c r="B77" s="4"/>
      <c r="C77" s="4" t="s">
        <v>166</v>
      </c>
      <c r="D77" s="4"/>
      <c r="E77" s="4"/>
      <c r="F77" s="9"/>
      <c r="G77" s="9"/>
      <c r="H77">
        <v>65627</v>
      </c>
      <c r="I77">
        <v>62054</v>
      </c>
      <c r="J77" s="52">
        <f t="shared" si="7"/>
        <v>1.0575788829084345</v>
      </c>
      <c r="K77" s="74">
        <v>0.0014051068210010455</v>
      </c>
      <c r="L77" s="75">
        <v>0.13286071079037423</v>
      </c>
      <c r="M77" s="12">
        <v>101210</v>
      </c>
      <c r="N77" s="12">
        <v>96801</v>
      </c>
      <c r="O77" s="52">
        <f t="shared" si="8"/>
        <v>1.0455470501337796</v>
      </c>
      <c r="P77" s="52">
        <v>0.001027</v>
      </c>
      <c r="Q77" s="75">
        <v>0.09821196441810669</v>
      </c>
      <c r="R77">
        <v>144258</v>
      </c>
      <c r="S77">
        <v>137344</v>
      </c>
      <c r="T77" s="17">
        <f t="shared" si="9"/>
        <v>1.0503407502329916</v>
      </c>
      <c r="U77">
        <v>19196</v>
      </c>
      <c r="V77">
        <v>18365</v>
      </c>
      <c r="W77" s="17">
        <f t="shared" si="10"/>
        <v>1.0452491151647154</v>
      </c>
      <c r="X77">
        <v>3383</v>
      </c>
      <c r="Y77">
        <v>3146</v>
      </c>
      <c r="Z77" s="17">
        <f t="shared" si="11"/>
        <v>1.075333757151939</v>
      </c>
    </row>
    <row r="78" spans="1:26" ht="12.75">
      <c r="A78" s="3" t="s">
        <v>167</v>
      </c>
      <c r="B78" s="4"/>
      <c r="C78" s="4" t="s">
        <v>168</v>
      </c>
      <c r="D78" s="4"/>
      <c r="E78" s="4"/>
      <c r="F78" s="9"/>
      <c r="G78" s="9"/>
      <c r="H78">
        <v>5923</v>
      </c>
      <c r="I78">
        <v>6256</v>
      </c>
      <c r="J78" s="52">
        <f t="shared" si="7"/>
        <v>0.9467710997442456</v>
      </c>
      <c r="K78" s="74">
        <v>0.004610754269926462</v>
      </c>
      <c r="L78" s="75">
        <v>0.486997783431706</v>
      </c>
      <c r="M78" s="12">
        <v>10163</v>
      </c>
      <c r="N78" s="12">
        <v>10399</v>
      </c>
      <c r="O78" s="52">
        <f t="shared" si="8"/>
        <v>0.9773055101452063</v>
      </c>
      <c r="P78" s="52">
        <v>0.003204</v>
      </c>
      <c r="Q78" s="75">
        <v>0.32784153480153</v>
      </c>
      <c r="R78">
        <v>14784</v>
      </c>
      <c r="S78">
        <v>15301</v>
      </c>
      <c r="T78" s="17">
        <f t="shared" si="9"/>
        <v>0.9662113587347232</v>
      </c>
      <c r="U78">
        <v>1144</v>
      </c>
      <c r="V78">
        <v>1196</v>
      </c>
      <c r="W78" s="17">
        <f t="shared" si="10"/>
        <v>0.9565217391304348</v>
      </c>
      <c r="X78">
        <v>158</v>
      </c>
      <c r="Y78">
        <v>158</v>
      </c>
      <c r="Z78" s="17">
        <f t="shared" si="11"/>
        <v>1</v>
      </c>
    </row>
    <row r="79" spans="1:26" ht="12.75">
      <c r="A79" s="3" t="s">
        <v>169</v>
      </c>
      <c r="B79" s="4"/>
      <c r="C79" s="4" t="s">
        <v>170</v>
      </c>
      <c r="D79" s="4"/>
      <c r="E79" s="4"/>
      <c r="F79" s="9"/>
      <c r="G79" s="9"/>
      <c r="H79">
        <f>SUM(H80:H81)</f>
        <v>14138</v>
      </c>
      <c r="I79">
        <f>SUM(I80:I81)</f>
        <v>14827</v>
      </c>
      <c r="J79" s="52">
        <f t="shared" si="7"/>
        <v>0.9535307209819923</v>
      </c>
      <c r="K79" s="74">
        <v>0.002903938539801649</v>
      </c>
      <c r="L79" s="75">
        <v>0.30454588152241513</v>
      </c>
      <c r="M79">
        <f>SUM(M80:M81)</f>
        <v>11366</v>
      </c>
      <c r="N79">
        <f>SUM(N80:N81)</f>
        <v>12280</v>
      </c>
      <c r="O79" s="52">
        <f t="shared" si="8"/>
        <v>0.9255700325732898</v>
      </c>
      <c r="P79" s="52">
        <v>0.003698</v>
      </c>
      <c r="Q79" s="75">
        <v>0.39951704363857976</v>
      </c>
      <c r="R79">
        <f>SUM(R80:R81)</f>
        <v>22874</v>
      </c>
      <c r="S79">
        <f>SUM(S80:S81)</f>
        <v>24248</v>
      </c>
      <c r="T79" s="17">
        <f t="shared" si="9"/>
        <v>0.9433355328274496</v>
      </c>
      <c r="U79">
        <f>SUM(U80:U81)</f>
        <v>2235</v>
      </c>
      <c r="V79">
        <f>SUM(V80:V81)</f>
        <v>2444</v>
      </c>
      <c r="W79" s="17">
        <f t="shared" si="10"/>
        <v>0.9144844517184942</v>
      </c>
      <c r="X79">
        <f>SUM(X80:X81)</f>
        <v>395</v>
      </c>
      <c r="Y79">
        <f>SUM(Y80:Y81)</f>
        <v>415</v>
      </c>
      <c r="Z79" s="17">
        <f t="shared" si="11"/>
        <v>0.9518072289156626</v>
      </c>
    </row>
    <row r="80" spans="1:26" ht="12.75">
      <c r="A80" s="3" t="s">
        <v>171</v>
      </c>
      <c r="B80" s="4"/>
      <c r="C80" s="4"/>
      <c r="D80" s="4" t="s">
        <v>172</v>
      </c>
      <c r="E80" s="4"/>
      <c r="F80" s="9"/>
      <c r="G80" s="9"/>
      <c r="H80">
        <v>10084</v>
      </c>
      <c r="I80">
        <v>10107</v>
      </c>
      <c r="J80" s="52">
        <f t="shared" si="7"/>
        <v>0.9977243494607697</v>
      </c>
      <c r="K80" s="74">
        <v>0.002051738046459861</v>
      </c>
      <c r="L80" s="75">
        <v>0.20564177345864554</v>
      </c>
      <c r="M80" s="12">
        <v>6287</v>
      </c>
      <c r="N80" s="12">
        <v>6254</v>
      </c>
      <c r="O80" s="52">
        <f t="shared" si="8"/>
        <v>1.0052766229613048</v>
      </c>
      <c r="P80" s="52">
        <v>0.002677</v>
      </c>
      <c r="Q80" s="75">
        <v>0.26630187923872406</v>
      </c>
      <c r="R80">
        <v>14928</v>
      </c>
      <c r="S80">
        <v>14932</v>
      </c>
      <c r="T80" s="17">
        <f t="shared" si="9"/>
        <v>0.999732118939191</v>
      </c>
      <c r="U80">
        <v>1144</v>
      </c>
      <c r="V80">
        <v>1135</v>
      </c>
      <c r="W80" s="17">
        <f t="shared" si="10"/>
        <v>1.0079295154185022</v>
      </c>
      <c r="X80">
        <v>299</v>
      </c>
      <c r="Y80">
        <v>294</v>
      </c>
      <c r="Z80" s="17">
        <f t="shared" si="11"/>
        <v>1.0170068027210883</v>
      </c>
    </row>
    <row r="81" spans="1:26" ht="12.75">
      <c r="A81" s="3" t="s">
        <v>173</v>
      </c>
      <c r="B81" s="4"/>
      <c r="C81" s="4"/>
      <c r="D81" s="4" t="s">
        <v>174</v>
      </c>
      <c r="E81" s="4"/>
      <c r="F81" s="9"/>
      <c r="G81" s="9"/>
      <c r="H81">
        <v>4054</v>
      </c>
      <c r="I81">
        <v>4720</v>
      </c>
      <c r="J81" s="52">
        <f t="shared" si="7"/>
        <v>0.8588983050847457</v>
      </c>
      <c r="K81" s="74">
        <v>0.007898053823091708</v>
      </c>
      <c r="L81" s="75">
        <v>0.9195563405276975</v>
      </c>
      <c r="M81" s="12">
        <v>5079</v>
      </c>
      <c r="N81" s="12">
        <v>6026</v>
      </c>
      <c r="O81" s="52">
        <f t="shared" si="8"/>
        <v>0.8428476601393959</v>
      </c>
      <c r="P81" s="52">
        <v>0.006853</v>
      </c>
      <c r="Q81" s="75">
        <v>0.8130281447292226</v>
      </c>
      <c r="R81">
        <v>7946</v>
      </c>
      <c r="S81">
        <v>9316</v>
      </c>
      <c r="T81" s="17">
        <f t="shared" si="9"/>
        <v>0.8529411764705882</v>
      </c>
      <c r="U81">
        <v>1091</v>
      </c>
      <c r="V81">
        <v>1309</v>
      </c>
      <c r="W81" s="17">
        <f t="shared" si="10"/>
        <v>0.8334606569900688</v>
      </c>
      <c r="X81">
        <v>96</v>
      </c>
      <c r="Y81">
        <v>121</v>
      </c>
      <c r="Z81" s="17">
        <f t="shared" si="11"/>
        <v>0.7933884297520661</v>
      </c>
    </row>
    <row r="82" spans="1:26" ht="12.75">
      <c r="A82" s="3" t="s">
        <v>175</v>
      </c>
      <c r="B82" s="10" t="s">
        <v>176</v>
      </c>
      <c r="C82" s="4"/>
      <c r="D82" s="4"/>
      <c r="E82" s="4"/>
      <c r="F82" s="9"/>
      <c r="G82" s="9"/>
      <c r="H82">
        <v>1812</v>
      </c>
      <c r="I82">
        <v>1897</v>
      </c>
      <c r="J82" s="52">
        <f t="shared" si="7"/>
        <v>0.9551924090669478</v>
      </c>
      <c r="K82" s="74">
        <v>0.02025045042726255</v>
      </c>
      <c r="L82" s="75">
        <v>2.120038877511979</v>
      </c>
      <c r="M82" s="12">
        <v>2293</v>
      </c>
      <c r="N82" s="12">
        <v>2310</v>
      </c>
      <c r="O82" s="52">
        <f t="shared" si="8"/>
        <v>0.9926406926406927</v>
      </c>
      <c r="P82" s="52">
        <v>0.019332</v>
      </c>
      <c r="Q82" s="75">
        <v>1.947547846243043</v>
      </c>
      <c r="R82">
        <v>3384</v>
      </c>
      <c r="S82">
        <v>3526</v>
      </c>
      <c r="T82" s="17">
        <f t="shared" si="9"/>
        <v>0.9597277368122519</v>
      </c>
      <c r="U82">
        <v>668</v>
      </c>
      <c r="V82">
        <v>614</v>
      </c>
      <c r="W82" s="17">
        <f t="shared" si="10"/>
        <v>1.0879478827361564</v>
      </c>
      <c r="X82">
        <v>53</v>
      </c>
      <c r="Y82">
        <v>67</v>
      </c>
      <c r="Z82" s="17">
        <f t="shared" si="11"/>
        <v>0.7910447761194029</v>
      </c>
    </row>
    <row r="83" spans="1:26" ht="12.75">
      <c r="A83" s="3" t="s">
        <v>177</v>
      </c>
      <c r="B83" s="4" t="s">
        <v>178</v>
      </c>
      <c r="C83" s="4"/>
      <c r="D83" s="4"/>
      <c r="E83" s="4"/>
      <c r="F83" s="9"/>
      <c r="G83" s="9"/>
      <c r="H83">
        <f>SUM(H84:H85)</f>
        <v>25550</v>
      </c>
      <c r="I83">
        <f>SUM(I84:I85)</f>
        <v>37670</v>
      </c>
      <c r="J83" s="52">
        <f t="shared" si="7"/>
        <v>0.6782585611892753</v>
      </c>
      <c r="K83" s="74">
        <v>0.0025432258961760545</v>
      </c>
      <c r="L83" s="75">
        <v>0.37496406852818776</v>
      </c>
      <c r="M83">
        <f>SUM(M84:M85)</f>
        <v>32365</v>
      </c>
      <c r="N83">
        <f>SUM(N84:N85)</f>
        <v>45375</v>
      </c>
      <c r="O83" s="52">
        <f t="shared" si="8"/>
        <v>0.7132782369146006</v>
      </c>
      <c r="P83" s="52">
        <v>0.002249</v>
      </c>
      <c r="Q83" s="75">
        <v>0.31536230116488395</v>
      </c>
      <c r="R83">
        <f>SUM(R84:R85)</f>
        <v>51259</v>
      </c>
      <c r="S83">
        <f>SUM(S84:S85)</f>
        <v>73612</v>
      </c>
      <c r="T83" s="17">
        <f t="shared" si="9"/>
        <v>0.696340270608053</v>
      </c>
      <c r="U83">
        <f>SUM(U84:U85)</f>
        <v>5623</v>
      </c>
      <c r="V83">
        <f>SUM(V84:V85)</f>
        <v>7884</v>
      </c>
      <c r="W83" s="17">
        <f t="shared" si="10"/>
        <v>0.7132166412988331</v>
      </c>
      <c r="X83">
        <f>SUM(X84:X85)</f>
        <v>1033</v>
      </c>
      <c r="Y83">
        <f>SUM(Y84:Y85)</f>
        <v>1549</v>
      </c>
      <c r="Z83" s="17">
        <f t="shared" si="11"/>
        <v>0.6668818592640413</v>
      </c>
    </row>
    <row r="84" spans="1:26" ht="12.75">
      <c r="A84" s="3" t="s">
        <v>179</v>
      </c>
      <c r="B84" s="4"/>
      <c r="C84" s="4" t="s">
        <v>180</v>
      </c>
      <c r="D84" s="4"/>
      <c r="E84" s="4"/>
      <c r="F84" s="4"/>
      <c r="G84" s="4"/>
      <c r="H84">
        <v>270</v>
      </c>
      <c r="I84">
        <v>268</v>
      </c>
      <c r="J84" s="52">
        <f t="shared" si="7"/>
        <v>1.007462686567164</v>
      </c>
      <c r="K84" s="74">
        <v>0.019097270519844937</v>
      </c>
      <c r="L84" s="75">
        <v>1.8955809256734977</v>
      </c>
      <c r="M84" s="12">
        <v>473</v>
      </c>
      <c r="N84" s="12">
        <v>475</v>
      </c>
      <c r="O84" s="52">
        <f t="shared" si="8"/>
        <v>0.9957894736842106</v>
      </c>
      <c r="P84" s="52">
        <v>0.012608</v>
      </c>
      <c r="Q84" s="75">
        <v>1.2660810761844004</v>
      </c>
      <c r="R84">
        <v>694</v>
      </c>
      <c r="S84">
        <v>693</v>
      </c>
      <c r="T84" s="17">
        <f t="shared" si="9"/>
        <v>1.0014430014430014</v>
      </c>
      <c r="U84">
        <v>35</v>
      </c>
      <c r="V84">
        <v>34</v>
      </c>
      <c r="W84" s="17">
        <f t="shared" si="10"/>
        <v>1.0294117647058822</v>
      </c>
      <c r="X84">
        <v>14</v>
      </c>
      <c r="Y84">
        <v>16</v>
      </c>
      <c r="Z84" s="17" t="s">
        <v>30</v>
      </c>
    </row>
    <row r="85" spans="1:26" ht="12.75">
      <c r="A85" s="3" t="s">
        <v>181</v>
      </c>
      <c r="B85" s="4"/>
      <c r="C85" s="4" t="s">
        <v>182</v>
      </c>
      <c r="D85" s="4"/>
      <c r="E85" s="4"/>
      <c r="F85" s="4"/>
      <c r="G85" s="4"/>
      <c r="H85">
        <v>25280</v>
      </c>
      <c r="I85">
        <v>37402</v>
      </c>
      <c r="J85" s="52">
        <f t="shared" si="7"/>
        <v>0.6758996845088497</v>
      </c>
      <c r="K85" s="74">
        <v>0.0025553377515314005</v>
      </c>
      <c r="L85" s="75">
        <v>0.3780646462926323</v>
      </c>
      <c r="M85" s="12">
        <v>31892</v>
      </c>
      <c r="N85" s="12">
        <v>44900</v>
      </c>
      <c r="O85" s="52">
        <f t="shared" si="8"/>
        <v>0.7102895322939866</v>
      </c>
      <c r="P85" s="52">
        <v>0.002267</v>
      </c>
      <c r="Q85" s="75">
        <v>0.31918378088138455</v>
      </c>
      <c r="R85">
        <v>50565</v>
      </c>
      <c r="S85">
        <v>72919</v>
      </c>
      <c r="T85" s="17">
        <f t="shared" si="9"/>
        <v>0.6934406670415119</v>
      </c>
      <c r="U85">
        <v>5588</v>
      </c>
      <c r="V85">
        <v>7850</v>
      </c>
      <c r="W85" s="17">
        <f t="shared" si="10"/>
        <v>0.7118471337579618</v>
      </c>
      <c r="X85">
        <v>1019</v>
      </c>
      <c r="Y85">
        <v>1533</v>
      </c>
      <c r="Z85" s="17">
        <f t="shared" si="11"/>
        <v>0.6647097195042401</v>
      </c>
    </row>
    <row r="86" spans="1:26" ht="12.75">
      <c r="A86" s="3" t="s">
        <v>183</v>
      </c>
      <c r="B86" s="4" t="s">
        <v>184</v>
      </c>
      <c r="C86" s="4"/>
      <c r="D86" s="4"/>
      <c r="E86" s="4"/>
      <c r="F86" s="4"/>
      <c r="G86" s="4"/>
      <c r="H86">
        <f>SUM(H87:H88)</f>
        <v>176</v>
      </c>
      <c r="I86">
        <f>SUM(I87:I88)</f>
        <v>199</v>
      </c>
      <c r="J86" s="52">
        <f t="shared" si="7"/>
        <v>0.8844221105527639</v>
      </c>
      <c r="K86" s="74">
        <v>0.05571874807317274</v>
      </c>
      <c r="L86" s="75">
        <v>6.300017537818962</v>
      </c>
      <c r="M86">
        <f>SUM(M87:M88)</f>
        <v>285</v>
      </c>
      <c r="N86">
        <f>SUM(N87:N88)</f>
        <v>275</v>
      </c>
      <c r="O86" s="52">
        <f t="shared" si="8"/>
        <v>1.0363636363636364</v>
      </c>
      <c r="P86" s="52">
        <v>0.051293</v>
      </c>
      <c r="Q86" s="75">
        <v>4.949319570725872</v>
      </c>
      <c r="R86">
        <f>SUM(R87:R88)</f>
        <v>399</v>
      </c>
      <c r="S86">
        <f>SUM(S87:S88)</f>
        <v>411</v>
      </c>
      <c r="T86" s="17">
        <f t="shared" si="9"/>
        <v>0.9708029197080292</v>
      </c>
      <c r="U86">
        <f>SUM(U87:U88)</f>
        <v>49</v>
      </c>
      <c r="V86">
        <f>SUM(V87:V88)</f>
        <v>50</v>
      </c>
      <c r="W86" s="17">
        <f t="shared" si="10"/>
        <v>0.98</v>
      </c>
      <c r="X86">
        <f>SUM(X87:X88)</f>
        <v>13</v>
      </c>
      <c r="Y86">
        <f>SUM(Y87:Y88)</f>
        <v>13</v>
      </c>
      <c r="Z86" s="17" t="s">
        <v>30</v>
      </c>
    </row>
    <row r="87" spans="1:26" ht="12.75">
      <c r="A87" s="3" t="s">
        <v>185</v>
      </c>
      <c r="B87" s="4"/>
      <c r="C87" s="4" t="s">
        <v>186</v>
      </c>
      <c r="D87" s="4"/>
      <c r="E87" s="4"/>
      <c r="F87" s="4"/>
      <c r="G87" s="4"/>
      <c r="H87">
        <v>139</v>
      </c>
      <c r="I87">
        <v>199</v>
      </c>
      <c r="J87" s="52">
        <f t="shared" si="7"/>
        <v>0.6984924623115578</v>
      </c>
      <c r="K87" s="74">
        <v>0.042418999047485084</v>
      </c>
      <c r="L87" s="75">
        <v>6.072935834855778</v>
      </c>
      <c r="M87" s="12">
        <v>203</v>
      </c>
      <c r="N87" s="12">
        <v>275</v>
      </c>
      <c r="O87" s="52">
        <f t="shared" si="8"/>
        <v>0.7381818181818182</v>
      </c>
      <c r="P87" s="52">
        <v>0.032766</v>
      </c>
      <c r="Q87" s="75">
        <v>4.438682966966994</v>
      </c>
      <c r="R87">
        <v>290</v>
      </c>
      <c r="S87">
        <v>411</v>
      </c>
      <c r="T87" s="17">
        <f t="shared" si="9"/>
        <v>0.7055961070559611</v>
      </c>
      <c r="U87">
        <v>39</v>
      </c>
      <c r="V87">
        <v>50</v>
      </c>
      <c r="W87" s="17">
        <f t="shared" si="10"/>
        <v>0.78</v>
      </c>
      <c r="X87">
        <v>13</v>
      </c>
      <c r="Y87">
        <v>13</v>
      </c>
      <c r="Z87" s="17" t="s">
        <v>30</v>
      </c>
    </row>
    <row r="88" spans="1:26" ht="12.75">
      <c r="A88" s="3" t="s">
        <v>187</v>
      </c>
      <c r="B88" s="4"/>
      <c r="C88" s="4" t="s">
        <v>188</v>
      </c>
      <c r="D88" s="4"/>
      <c r="E88" s="4"/>
      <c r="F88" s="4"/>
      <c r="G88" s="4"/>
      <c r="H88">
        <v>37</v>
      </c>
      <c r="I88" s="21" t="s">
        <v>300</v>
      </c>
      <c r="J88" s="53" t="s">
        <v>30</v>
      </c>
      <c r="K88" s="53" t="s">
        <v>30</v>
      </c>
      <c r="L88" s="72" t="s">
        <v>30</v>
      </c>
      <c r="M88" s="12">
        <v>82</v>
      </c>
      <c r="N88" s="21" t="s">
        <v>300</v>
      </c>
      <c r="O88" s="53" t="s">
        <v>30</v>
      </c>
      <c r="P88" s="53" t="s">
        <v>30</v>
      </c>
      <c r="Q88" s="77" t="s">
        <v>30</v>
      </c>
      <c r="R88">
        <v>109</v>
      </c>
      <c r="S88" s="21" t="s">
        <v>300</v>
      </c>
      <c r="T88" s="17" t="s">
        <v>30</v>
      </c>
      <c r="U88">
        <v>10</v>
      </c>
      <c r="V88" s="21" t="s">
        <v>300</v>
      </c>
      <c r="W88" s="17" t="s">
        <v>30</v>
      </c>
      <c r="X88" s="21" t="s">
        <v>300</v>
      </c>
      <c r="Y88" s="21" t="s">
        <v>300</v>
      </c>
      <c r="Z88" s="17" t="s">
        <v>30</v>
      </c>
    </row>
    <row r="89" spans="1:26" ht="12.75">
      <c r="A89" s="3" t="s">
        <v>189</v>
      </c>
      <c r="B89" s="4" t="s">
        <v>190</v>
      </c>
      <c r="C89" s="4"/>
      <c r="D89" s="4"/>
      <c r="E89" s="4"/>
      <c r="F89" s="4"/>
      <c r="G89" s="4"/>
      <c r="H89">
        <f>SUM(H90:H93)</f>
        <v>56697</v>
      </c>
      <c r="I89">
        <f>SUM(I90:I93)</f>
        <v>54187</v>
      </c>
      <c r="J89" s="52">
        <f aca="true" t="shared" si="12" ref="J89:J110">H89/I89</f>
        <v>1.046321073320169</v>
      </c>
      <c r="K89" s="74">
        <v>0.00139439794984045</v>
      </c>
      <c r="L89" s="75">
        <v>0.13326673670212613</v>
      </c>
      <c r="M89">
        <f>SUM(M90:M93)</f>
        <v>53049</v>
      </c>
      <c r="N89">
        <f>SUM(N90:N93)</f>
        <v>51224</v>
      </c>
      <c r="O89" s="52">
        <f aca="true" t="shared" si="13" ref="O89:O109">M89/N89</f>
        <v>1.0356278307043574</v>
      </c>
      <c r="P89" s="52">
        <v>0.001288</v>
      </c>
      <c r="Q89" s="75">
        <v>0.12437303123713436</v>
      </c>
      <c r="R89">
        <f>SUM(R90:R93)</f>
        <v>101365</v>
      </c>
      <c r="S89">
        <f>SUM(S90:S93)</f>
        <v>97349</v>
      </c>
      <c r="T89" s="17">
        <f t="shared" si="9"/>
        <v>1.0412536338329104</v>
      </c>
      <c r="U89">
        <f>SUM(U90:U93)</f>
        <v>7111</v>
      </c>
      <c r="V89">
        <f>SUM(V90:V93)</f>
        <v>6864</v>
      </c>
      <c r="W89" s="17">
        <f t="shared" si="10"/>
        <v>1.0359848484848484</v>
      </c>
      <c r="X89">
        <f>SUM(X90:X93)</f>
        <v>1270</v>
      </c>
      <c r="Y89">
        <f>SUM(Y90:Y93)</f>
        <v>1198</v>
      </c>
      <c r="Z89" s="17">
        <f t="shared" si="11"/>
        <v>1.0601001669449082</v>
      </c>
    </row>
    <row r="90" spans="1:26" ht="12.75">
      <c r="A90" s="3" t="s">
        <v>191</v>
      </c>
      <c r="B90" s="4"/>
      <c r="C90" s="10" t="s">
        <v>192</v>
      </c>
      <c r="D90" s="4"/>
      <c r="E90" s="4"/>
      <c r="F90" s="4"/>
      <c r="G90" s="4"/>
      <c r="H90">
        <v>545</v>
      </c>
      <c r="I90">
        <v>1565</v>
      </c>
      <c r="J90" s="52">
        <f t="shared" si="12"/>
        <v>0.34824281150159747</v>
      </c>
      <c r="K90" s="74">
        <v>0.012819576655403836</v>
      </c>
      <c r="L90" s="75">
        <v>3.6812178836159637</v>
      </c>
      <c r="M90" s="12">
        <v>662</v>
      </c>
      <c r="N90" s="12">
        <v>1562</v>
      </c>
      <c r="O90" s="52">
        <f t="shared" si="13"/>
        <v>0.4238156209987196</v>
      </c>
      <c r="P90" s="52">
        <v>0.013479</v>
      </c>
      <c r="Q90" s="75">
        <v>3.1803238031378878</v>
      </c>
      <c r="R90">
        <v>1091</v>
      </c>
      <c r="S90">
        <v>2870</v>
      </c>
      <c r="T90" s="17">
        <f t="shared" si="9"/>
        <v>0.38013937282229965</v>
      </c>
      <c r="U90">
        <v>103</v>
      </c>
      <c r="V90">
        <v>211</v>
      </c>
      <c r="W90" s="17">
        <f t="shared" si="10"/>
        <v>0.4881516587677725</v>
      </c>
      <c r="X90">
        <v>13</v>
      </c>
      <c r="Y90">
        <v>46</v>
      </c>
      <c r="Z90" s="17" t="s">
        <v>30</v>
      </c>
    </row>
    <row r="91" spans="1:26" ht="12.75">
      <c r="A91" s="3" t="s">
        <v>193</v>
      </c>
      <c r="B91" s="4"/>
      <c r="C91" s="4" t="s">
        <v>194</v>
      </c>
      <c r="D91" s="4"/>
      <c r="E91" s="4"/>
      <c r="F91" s="4"/>
      <c r="G91" s="4"/>
      <c r="H91">
        <v>9025</v>
      </c>
      <c r="I91">
        <v>9369</v>
      </c>
      <c r="J91" s="52">
        <f t="shared" si="12"/>
        <v>0.9632831678941189</v>
      </c>
      <c r="K91" s="74">
        <v>0.004182439894110677</v>
      </c>
      <c r="L91" s="75">
        <v>0.43418592097421527</v>
      </c>
      <c r="M91" s="12">
        <v>7496</v>
      </c>
      <c r="N91" s="12">
        <v>7810</v>
      </c>
      <c r="O91" s="52">
        <f t="shared" si="13"/>
        <v>0.9597951344430218</v>
      </c>
      <c r="P91" s="52">
        <v>0.004331</v>
      </c>
      <c r="Q91" s="75">
        <v>0.4512239315977207</v>
      </c>
      <c r="R91">
        <v>15524</v>
      </c>
      <c r="S91">
        <v>16161</v>
      </c>
      <c r="T91" s="17">
        <f t="shared" si="9"/>
        <v>0.9605841222696615</v>
      </c>
      <c r="U91">
        <v>850</v>
      </c>
      <c r="V91">
        <v>874</v>
      </c>
      <c r="W91" s="17">
        <f t="shared" si="10"/>
        <v>0.9725400457665904</v>
      </c>
      <c r="X91">
        <v>147</v>
      </c>
      <c r="Y91">
        <v>144</v>
      </c>
      <c r="Z91" s="17">
        <f t="shared" si="11"/>
        <v>1.0208333333333333</v>
      </c>
    </row>
    <row r="92" spans="1:26" ht="12.75">
      <c r="A92" s="3" t="s">
        <v>195</v>
      </c>
      <c r="B92" s="4"/>
      <c r="C92" s="4" t="s">
        <v>196</v>
      </c>
      <c r="D92" s="4"/>
      <c r="E92" s="4"/>
      <c r="F92" s="4"/>
      <c r="G92" s="4"/>
      <c r="H92">
        <v>1794</v>
      </c>
      <c r="I92">
        <v>2055</v>
      </c>
      <c r="J92" s="52">
        <f t="shared" si="12"/>
        <v>0.872992700729927</v>
      </c>
      <c r="K92" s="74">
        <v>0.009569000583930214</v>
      </c>
      <c r="L92" s="75">
        <v>1.0961146153833106</v>
      </c>
      <c r="M92" s="12">
        <v>3177</v>
      </c>
      <c r="N92" s="12">
        <v>3559</v>
      </c>
      <c r="O92" s="52">
        <f t="shared" si="13"/>
        <v>0.8926664793481315</v>
      </c>
      <c r="P92" s="52">
        <v>0.007357</v>
      </c>
      <c r="Q92" s="75">
        <v>0.824151561230352</v>
      </c>
      <c r="R92">
        <v>3523</v>
      </c>
      <c r="S92">
        <v>4073</v>
      </c>
      <c r="T92" s="17">
        <f t="shared" si="9"/>
        <v>0.8649643997053769</v>
      </c>
      <c r="U92">
        <v>1228</v>
      </c>
      <c r="V92">
        <v>1310</v>
      </c>
      <c r="W92" s="17">
        <f t="shared" si="10"/>
        <v>0.9374045801526718</v>
      </c>
      <c r="X92">
        <v>220</v>
      </c>
      <c r="Y92">
        <v>231</v>
      </c>
      <c r="Z92" s="17">
        <f t="shared" si="11"/>
        <v>0.9523809523809523</v>
      </c>
    </row>
    <row r="93" spans="1:26" ht="12.75">
      <c r="A93" s="3" t="s">
        <v>197</v>
      </c>
      <c r="B93" s="4"/>
      <c r="C93" s="4" t="s">
        <v>198</v>
      </c>
      <c r="D93" s="4"/>
      <c r="E93" s="4"/>
      <c r="F93" s="4"/>
      <c r="G93" s="4"/>
      <c r="H93">
        <v>45333</v>
      </c>
      <c r="I93">
        <v>41198</v>
      </c>
      <c r="J93" s="52">
        <f t="shared" si="12"/>
        <v>1.1003689499490266</v>
      </c>
      <c r="K93" s="74">
        <v>0.0020493279808425475</v>
      </c>
      <c r="L93" s="75">
        <v>0.18624007710663593</v>
      </c>
      <c r="M93" s="12">
        <v>41714</v>
      </c>
      <c r="N93" s="12">
        <v>38293</v>
      </c>
      <c r="O93" s="52">
        <f t="shared" si="13"/>
        <v>1.0893374768234403</v>
      </c>
      <c r="P93" s="52">
        <v>0.001964</v>
      </c>
      <c r="Q93" s="75">
        <v>0.18030461188835262</v>
      </c>
      <c r="R93">
        <v>81227</v>
      </c>
      <c r="S93">
        <v>74245</v>
      </c>
      <c r="T93" s="17">
        <f t="shared" si="9"/>
        <v>1.094040002693784</v>
      </c>
      <c r="U93">
        <v>4930</v>
      </c>
      <c r="V93">
        <v>4469</v>
      </c>
      <c r="W93" s="17">
        <f t="shared" si="10"/>
        <v>1.10315506824793</v>
      </c>
      <c r="X93">
        <v>890</v>
      </c>
      <c r="Y93">
        <v>777</v>
      </c>
      <c r="Z93" s="17">
        <f t="shared" si="11"/>
        <v>1.1454311454311454</v>
      </c>
    </row>
    <row r="94" spans="1:26" ht="12.75">
      <c r="A94" s="3" t="s">
        <v>199</v>
      </c>
      <c r="B94" s="4" t="s">
        <v>200</v>
      </c>
      <c r="C94" s="4"/>
      <c r="D94" s="4"/>
      <c r="E94" s="4"/>
      <c r="F94" s="4"/>
      <c r="G94" s="4"/>
      <c r="H94">
        <v>1119</v>
      </c>
      <c r="I94">
        <v>1097</v>
      </c>
      <c r="J94" s="52">
        <f t="shared" si="12"/>
        <v>1.0200546946216955</v>
      </c>
      <c r="K94" s="74">
        <v>0.010495962157093646</v>
      </c>
      <c r="L94" s="75">
        <v>1.028960722639118</v>
      </c>
      <c r="M94" s="12">
        <v>35</v>
      </c>
      <c r="N94" s="12">
        <v>38</v>
      </c>
      <c r="O94" s="52">
        <f t="shared" si="13"/>
        <v>0.9210526315789473</v>
      </c>
      <c r="P94" s="52">
        <v>0.083762</v>
      </c>
      <c r="Q94" s="75">
        <v>9.094141496282777</v>
      </c>
      <c r="R94">
        <v>1089</v>
      </c>
      <c r="S94">
        <v>1074</v>
      </c>
      <c r="T94" s="17">
        <f t="shared" si="9"/>
        <v>1.0139664804469273</v>
      </c>
      <c r="U94">
        <v>57</v>
      </c>
      <c r="V94">
        <v>54</v>
      </c>
      <c r="W94" s="17">
        <f t="shared" si="10"/>
        <v>1.0555555555555556</v>
      </c>
      <c r="X94">
        <v>8</v>
      </c>
      <c r="Y94">
        <v>7</v>
      </c>
      <c r="Z94" s="17" t="s">
        <v>30</v>
      </c>
    </row>
    <row r="95" spans="1:26" ht="12.75">
      <c r="A95" s="3" t="s">
        <v>201</v>
      </c>
      <c r="B95" s="4" t="s">
        <v>202</v>
      </c>
      <c r="C95" s="4"/>
      <c r="D95" s="4"/>
      <c r="E95" s="4"/>
      <c r="F95" s="4"/>
      <c r="G95" s="4"/>
      <c r="H95">
        <v>5554</v>
      </c>
      <c r="I95">
        <v>4965</v>
      </c>
      <c r="J95" s="52">
        <f t="shared" si="12"/>
        <v>1.1186304128902316</v>
      </c>
      <c r="K95" s="74">
        <v>0.007294802004229435</v>
      </c>
      <c r="L95" s="75">
        <v>0.6521190484515511</v>
      </c>
      <c r="M95" s="12">
        <v>5784</v>
      </c>
      <c r="N95" s="12">
        <v>5299</v>
      </c>
      <c r="O95" s="52">
        <f t="shared" si="13"/>
        <v>1.091526703151538</v>
      </c>
      <c r="P95" s="52">
        <v>0.006417</v>
      </c>
      <c r="Q95" s="75">
        <v>0.5879157748183885</v>
      </c>
      <c r="R95">
        <v>10018</v>
      </c>
      <c r="S95">
        <v>9034</v>
      </c>
      <c r="T95" s="17">
        <f t="shared" si="9"/>
        <v>1.1089218507859198</v>
      </c>
      <c r="U95">
        <v>1153</v>
      </c>
      <c r="V95">
        <v>1074</v>
      </c>
      <c r="W95" s="17">
        <f t="shared" si="10"/>
        <v>1.0735567970204842</v>
      </c>
      <c r="X95">
        <v>167</v>
      </c>
      <c r="Y95">
        <v>156</v>
      </c>
      <c r="Z95" s="17">
        <f t="shared" si="11"/>
        <v>1.0705128205128205</v>
      </c>
    </row>
    <row r="96" spans="1:26" ht="12.75">
      <c r="A96" s="3" t="s">
        <v>203</v>
      </c>
      <c r="B96" s="4" t="s">
        <v>204</v>
      </c>
      <c r="C96" s="4"/>
      <c r="D96" s="4"/>
      <c r="E96" s="4"/>
      <c r="F96" s="4"/>
      <c r="G96" s="4"/>
      <c r="H96">
        <v>10268</v>
      </c>
      <c r="I96">
        <v>9370</v>
      </c>
      <c r="J96" s="52">
        <f t="shared" si="12"/>
        <v>1.095837780149413</v>
      </c>
      <c r="K96" s="74">
        <v>0.006327370240014411</v>
      </c>
      <c r="L96" s="75">
        <v>0.5774002644033408</v>
      </c>
      <c r="M96" s="12">
        <v>10408</v>
      </c>
      <c r="N96" s="12">
        <v>9251</v>
      </c>
      <c r="O96" s="52">
        <f t="shared" si="13"/>
        <v>1.1250675602637552</v>
      </c>
      <c r="P96" s="52">
        <v>0.006786</v>
      </c>
      <c r="Q96" s="75">
        <v>0.6031954467869333</v>
      </c>
      <c r="R96">
        <v>18239</v>
      </c>
      <c r="S96">
        <v>16470</v>
      </c>
      <c r="T96" s="17">
        <f t="shared" si="9"/>
        <v>1.1074074074074074</v>
      </c>
      <c r="U96">
        <v>2057</v>
      </c>
      <c r="V96">
        <v>1808</v>
      </c>
      <c r="W96" s="17">
        <f t="shared" si="10"/>
        <v>1.137721238938053</v>
      </c>
      <c r="X96">
        <v>380</v>
      </c>
      <c r="Y96">
        <v>343</v>
      </c>
      <c r="Z96" s="17">
        <f t="shared" si="11"/>
        <v>1.1078717201166182</v>
      </c>
    </row>
    <row r="97" spans="1:26" ht="12.75">
      <c r="A97" s="3" t="s">
        <v>205</v>
      </c>
      <c r="B97" s="4" t="s">
        <v>206</v>
      </c>
      <c r="C97" s="4"/>
      <c r="D97" s="4"/>
      <c r="E97" s="4"/>
      <c r="F97" s="4"/>
      <c r="G97" s="4"/>
      <c r="H97">
        <v>2359</v>
      </c>
      <c r="I97">
        <v>2419</v>
      </c>
      <c r="J97" s="52">
        <f t="shared" si="12"/>
        <v>0.9751963621331129</v>
      </c>
      <c r="K97" s="74">
        <v>0.006856596501713627</v>
      </c>
      <c r="L97" s="75">
        <v>0.7030990647581714</v>
      </c>
      <c r="M97" s="12">
        <v>2620</v>
      </c>
      <c r="N97" s="12">
        <v>2708</v>
      </c>
      <c r="O97" s="52">
        <f t="shared" si="13"/>
        <v>0.9675036927621861</v>
      </c>
      <c r="P97" s="52">
        <v>0.006579</v>
      </c>
      <c r="Q97" s="75">
        <v>0.679968167783691</v>
      </c>
      <c r="R97">
        <v>4356</v>
      </c>
      <c r="S97">
        <v>4479</v>
      </c>
      <c r="T97" s="17">
        <f t="shared" si="9"/>
        <v>0.9725385130609511</v>
      </c>
      <c r="U97">
        <v>497</v>
      </c>
      <c r="V97">
        <v>522</v>
      </c>
      <c r="W97" s="17">
        <f t="shared" si="10"/>
        <v>0.9521072796934866</v>
      </c>
      <c r="X97">
        <v>126</v>
      </c>
      <c r="Y97">
        <v>126</v>
      </c>
      <c r="Z97" s="17">
        <f t="shared" si="11"/>
        <v>1</v>
      </c>
    </row>
    <row r="98" spans="1:26" ht="12.75">
      <c r="A98" s="3" t="s">
        <v>207</v>
      </c>
      <c r="B98" s="4" t="s">
        <v>208</v>
      </c>
      <c r="C98" s="4"/>
      <c r="D98" s="4"/>
      <c r="E98" s="4"/>
      <c r="F98" s="4"/>
      <c r="G98" s="4"/>
      <c r="H98">
        <v>237</v>
      </c>
      <c r="I98">
        <v>238</v>
      </c>
      <c r="J98" s="52">
        <f t="shared" si="12"/>
        <v>0.9957983193277311</v>
      </c>
      <c r="K98" s="74">
        <v>0.030527588527335652</v>
      </c>
      <c r="L98" s="75">
        <v>3.065639691774635</v>
      </c>
      <c r="M98" s="12">
        <v>173</v>
      </c>
      <c r="N98" s="12">
        <v>183</v>
      </c>
      <c r="O98" s="52">
        <f t="shared" si="13"/>
        <v>0.9453551912568307</v>
      </c>
      <c r="P98" s="52">
        <v>0.035243</v>
      </c>
      <c r="Q98" s="75">
        <v>3.728015778622937</v>
      </c>
      <c r="R98">
        <v>339</v>
      </c>
      <c r="S98">
        <v>350</v>
      </c>
      <c r="T98" s="17">
        <f t="shared" si="9"/>
        <v>0.9685714285714285</v>
      </c>
      <c r="U98">
        <v>64</v>
      </c>
      <c r="V98">
        <v>66</v>
      </c>
      <c r="W98" s="17">
        <f t="shared" si="10"/>
        <v>0.9696969696969697</v>
      </c>
      <c r="X98">
        <v>7</v>
      </c>
      <c r="Y98">
        <v>5</v>
      </c>
      <c r="Z98" s="17" t="s">
        <v>30</v>
      </c>
    </row>
    <row r="99" spans="1:26" ht="12.75">
      <c r="A99" s="3" t="s">
        <v>209</v>
      </c>
      <c r="B99" s="4" t="s">
        <v>210</v>
      </c>
      <c r="C99" s="4"/>
      <c r="D99" s="4"/>
      <c r="E99" s="4"/>
      <c r="F99" s="4"/>
      <c r="G99" s="4"/>
      <c r="H99">
        <v>567</v>
      </c>
      <c r="I99">
        <v>572</v>
      </c>
      <c r="J99" s="52">
        <f t="shared" si="12"/>
        <v>0.9912587412587412</v>
      </c>
      <c r="K99" s="74">
        <v>0.019148369646487563</v>
      </c>
      <c r="L99" s="75">
        <v>1.931722652167705</v>
      </c>
      <c r="M99" s="12">
        <v>841</v>
      </c>
      <c r="N99" s="12">
        <v>819</v>
      </c>
      <c r="O99" s="52">
        <f t="shared" si="13"/>
        <v>1.0268620268620268</v>
      </c>
      <c r="P99" s="52">
        <v>0.015848</v>
      </c>
      <c r="Q99" s="75">
        <v>1.5433831315443545</v>
      </c>
      <c r="R99">
        <v>1257</v>
      </c>
      <c r="S99">
        <v>1233</v>
      </c>
      <c r="T99" s="17">
        <f t="shared" si="9"/>
        <v>1.0194647201946472</v>
      </c>
      <c r="U99">
        <v>142</v>
      </c>
      <c r="V99">
        <v>145</v>
      </c>
      <c r="W99" s="17">
        <f t="shared" si="10"/>
        <v>0.9793103448275862</v>
      </c>
      <c r="X99">
        <v>9</v>
      </c>
      <c r="Y99">
        <v>13</v>
      </c>
      <c r="Z99" s="17" t="s">
        <v>30</v>
      </c>
    </row>
    <row r="100" spans="1:26" ht="12.75">
      <c r="A100" s="3" t="s">
        <v>211</v>
      </c>
      <c r="B100" s="4" t="s">
        <v>212</v>
      </c>
      <c r="C100" s="4"/>
      <c r="D100" s="4"/>
      <c r="E100" s="4"/>
      <c r="F100" s="4"/>
      <c r="G100" s="4"/>
      <c r="H100">
        <f>SUM(H101:H102)</f>
        <v>16631</v>
      </c>
      <c r="I100">
        <f>SUM(I101:I102)</f>
        <v>16183</v>
      </c>
      <c r="J100" s="52">
        <f t="shared" si="12"/>
        <v>1.0276833714391647</v>
      </c>
      <c r="K100" s="74">
        <v>0.0032148739928197266</v>
      </c>
      <c r="L100" s="75">
        <v>0.312827285345449</v>
      </c>
      <c r="M100">
        <f>SUM(M101:M102)</f>
        <v>9028</v>
      </c>
      <c r="N100">
        <f>SUM(N101:N102)</f>
        <v>8678</v>
      </c>
      <c r="O100" s="52">
        <f t="shared" si="13"/>
        <v>1.0403318737036182</v>
      </c>
      <c r="P100" s="52">
        <v>0.004531</v>
      </c>
      <c r="Q100" s="75">
        <v>0.43557577077969367</v>
      </c>
      <c r="R100">
        <f>SUM(R101:R102)</f>
        <v>21957</v>
      </c>
      <c r="S100">
        <f>SUM(S101:S102)</f>
        <v>21265</v>
      </c>
      <c r="T100" s="17">
        <f t="shared" si="9"/>
        <v>1.032541735245709</v>
      </c>
      <c r="U100">
        <f>SUM(U101:U102)</f>
        <v>3000</v>
      </c>
      <c r="V100">
        <f>SUM(V101:V102)</f>
        <v>2929</v>
      </c>
      <c r="W100" s="17">
        <f t="shared" si="10"/>
        <v>1.0242403550699897</v>
      </c>
      <c r="X100">
        <f>SUM(X101:X102)</f>
        <v>702</v>
      </c>
      <c r="Y100">
        <f>SUM(Y101:Y102)</f>
        <v>667</v>
      </c>
      <c r="Z100" s="17">
        <f t="shared" si="11"/>
        <v>1.0524737631184409</v>
      </c>
    </row>
    <row r="101" spans="1:26" ht="12.75">
      <c r="A101" s="3" t="s">
        <v>213</v>
      </c>
      <c r="B101" s="4"/>
      <c r="C101" s="4" t="s">
        <v>214</v>
      </c>
      <c r="D101" s="4"/>
      <c r="E101" s="4"/>
      <c r="F101" s="4"/>
      <c r="G101" s="4"/>
      <c r="H101">
        <v>8745</v>
      </c>
      <c r="I101">
        <v>8767</v>
      </c>
      <c r="J101" s="52">
        <f t="shared" si="12"/>
        <v>0.9974905897114178</v>
      </c>
      <c r="K101" s="74">
        <v>0.005402167693701145</v>
      </c>
      <c r="L101" s="75">
        <v>0.5415758052679011</v>
      </c>
      <c r="M101" s="12">
        <v>3226</v>
      </c>
      <c r="N101" s="12">
        <v>3195</v>
      </c>
      <c r="O101" s="52">
        <f t="shared" si="13"/>
        <v>1.0097026604068857</v>
      </c>
      <c r="P101" s="52">
        <v>0.009142</v>
      </c>
      <c r="Q101" s="75">
        <v>0.9054601298576487</v>
      </c>
      <c r="R101">
        <v>9916</v>
      </c>
      <c r="S101">
        <v>9949</v>
      </c>
      <c r="T101" s="17">
        <f t="shared" si="9"/>
        <v>0.9966830837270078</v>
      </c>
      <c r="U101">
        <v>1659</v>
      </c>
      <c r="V101">
        <v>1632</v>
      </c>
      <c r="W101" s="17">
        <f t="shared" si="10"/>
        <v>1.0165441176470589</v>
      </c>
      <c r="X101">
        <v>396</v>
      </c>
      <c r="Y101">
        <v>381</v>
      </c>
      <c r="Z101" s="17">
        <f t="shared" si="11"/>
        <v>1.0393700787401574</v>
      </c>
    </row>
    <row r="102" spans="1:26" ht="12.75">
      <c r="A102" s="3" t="s">
        <v>215</v>
      </c>
      <c r="B102" s="4"/>
      <c r="C102" s="4" t="s">
        <v>216</v>
      </c>
      <c r="D102" s="4"/>
      <c r="E102" s="4"/>
      <c r="F102" s="4"/>
      <c r="G102" s="4"/>
      <c r="H102">
        <v>7886</v>
      </c>
      <c r="I102">
        <v>7416</v>
      </c>
      <c r="J102" s="52">
        <f t="shared" si="12"/>
        <v>1.063376483279396</v>
      </c>
      <c r="K102" s="74">
        <v>0.005458931288447959</v>
      </c>
      <c r="L102" s="75">
        <v>0.5133582860148372</v>
      </c>
      <c r="M102" s="12">
        <v>5802</v>
      </c>
      <c r="N102" s="12">
        <v>5483</v>
      </c>
      <c r="O102" s="52">
        <f t="shared" si="13"/>
        <v>1.0581798285610067</v>
      </c>
      <c r="P102" s="52">
        <v>0.006224</v>
      </c>
      <c r="Q102" s="75">
        <v>0.5881621907671063</v>
      </c>
      <c r="R102">
        <v>12041</v>
      </c>
      <c r="S102">
        <v>11316</v>
      </c>
      <c r="T102" s="17">
        <f t="shared" si="9"/>
        <v>1.0640685754683634</v>
      </c>
      <c r="U102">
        <v>1341</v>
      </c>
      <c r="V102">
        <v>1297</v>
      </c>
      <c r="W102" s="17">
        <f t="shared" si="10"/>
        <v>1.0339244410177333</v>
      </c>
      <c r="X102">
        <v>306</v>
      </c>
      <c r="Y102">
        <v>286</v>
      </c>
      <c r="Z102" s="17">
        <f t="shared" si="11"/>
        <v>1.06993006993007</v>
      </c>
    </row>
    <row r="103" spans="1:26" ht="12.75">
      <c r="A103" s="3" t="s">
        <v>217</v>
      </c>
      <c r="B103" s="4" t="s">
        <v>218</v>
      </c>
      <c r="C103" s="4"/>
      <c r="D103" s="4"/>
      <c r="E103" s="4"/>
      <c r="F103" s="4"/>
      <c r="G103" s="4"/>
      <c r="H103">
        <v>1159</v>
      </c>
      <c r="I103">
        <v>1214</v>
      </c>
      <c r="J103" s="52">
        <f t="shared" si="12"/>
        <v>0.9546952224052718</v>
      </c>
      <c r="K103" s="74">
        <v>0.010460369451277924</v>
      </c>
      <c r="L103" s="75">
        <v>1.09567631698459</v>
      </c>
      <c r="M103" s="12">
        <v>1547</v>
      </c>
      <c r="N103" s="12">
        <v>1602</v>
      </c>
      <c r="O103" s="52">
        <f t="shared" si="13"/>
        <v>0.9656679151061174</v>
      </c>
      <c r="P103" s="52">
        <v>0.009158</v>
      </c>
      <c r="Q103" s="75">
        <v>0.9483516500191885</v>
      </c>
      <c r="R103">
        <v>2348</v>
      </c>
      <c r="S103">
        <v>2439</v>
      </c>
      <c r="T103" s="17">
        <f t="shared" si="9"/>
        <v>0.9626896268962689</v>
      </c>
      <c r="U103">
        <v>292</v>
      </c>
      <c r="V103">
        <v>304</v>
      </c>
      <c r="W103" s="17">
        <f t="shared" si="10"/>
        <v>0.9605263157894737</v>
      </c>
      <c r="X103">
        <v>66</v>
      </c>
      <c r="Y103">
        <v>73</v>
      </c>
      <c r="Z103" s="17">
        <f t="shared" si="11"/>
        <v>0.9041095890410958</v>
      </c>
    </row>
    <row r="104" spans="1:26" ht="12.75">
      <c r="A104" s="3" t="s">
        <v>219</v>
      </c>
      <c r="B104" s="10" t="s">
        <v>220</v>
      </c>
      <c r="C104" s="4"/>
      <c r="D104" s="4"/>
      <c r="E104" s="4"/>
      <c r="F104" s="4"/>
      <c r="G104" s="4"/>
      <c r="H104">
        <f>SUM(H105:H108)</f>
        <v>14558</v>
      </c>
      <c r="I104">
        <f>SUM(I105:I108)</f>
        <v>11596</v>
      </c>
      <c r="J104" s="52">
        <f t="shared" si="12"/>
        <v>1.2554329078992756</v>
      </c>
      <c r="K104" s="74">
        <v>0.006445473716499966</v>
      </c>
      <c r="L104" s="75">
        <v>0.5134064652873582</v>
      </c>
      <c r="M104">
        <f>SUM(M105:M108)</f>
        <v>15843</v>
      </c>
      <c r="N104">
        <f>SUM(N105:N108)</f>
        <v>12619</v>
      </c>
      <c r="O104" s="52">
        <f t="shared" si="13"/>
        <v>1.255487756557572</v>
      </c>
      <c r="P104" s="52">
        <v>0.005967</v>
      </c>
      <c r="Q104" s="75">
        <v>0.4752980048206939</v>
      </c>
      <c r="R104">
        <f>SUM(R105:R108)</f>
        <v>24007</v>
      </c>
      <c r="S104">
        <f>SUM(S105:S108)</f>
        <v>19618</v>
      </c>
      <c r="T104" s="17">
        <f t="shared" si="9"/>
        <v>1.22372311142828</v>
      </c>
      <c r="U104">
        <f>SUM(U105:U108)</f>
        <v>5782</v>
      </c>
      <c r="V104">
        <f>SUM(V105:V108)</f>
        <v>4141</v>
      </c>
      <c r="W104" s="17">
        <f t="shared" si="10"/>
        <v>1.3962810915237864</v>
      </c>
      <c r="X104">
        <f>SUM(X105:X108)</f>
        <v>612</v>
      </c>
      <c r="Y104">
        <f>SUM(Y105:Y108)</f>
        <v>456</v>
      </c>
      <c r="Z104" s="17">
        <f t="shared" si="11"/>
        <v>1.3421052631578947</v>
      </c>
    </row>
    <row r="105" spans="1:26" ht="12.75">
      <c r="A105" s="3" t="s">
        <v>221</v>
      </c>
      <c r="B105" s="4"/>
      <c r="C105" s="4" t="s">
        <v>222</v>
      </c>
      <c r="D105" s="4"/>
      <c r="E105" s="4"/>
      <c r="F105" s="4"/>
      <c r="G105" s="4"/>
      <c r="H105">
        <v>92</v>
      </c>
      <c r="I105">
        <v>152</v>
      </c>
      <c r="J105" s="52">
        <f t="shared" si="12"/>
        <v>0.6052631578947368</v>
      </c>
      <c r="K105" s="74">
        <v>0.04909123996904717</v>
      </c>
      <c r="L105" s="75">
        <v>8.110726603581707</v>
      </c>
      <c r="M105" s="12">
        <v>116</v>
      </c>
      <c r="N105" s="12">
        <v>168</v>
      </c>
      <c r="O105" s="52">
        <f t="shared" si="13"/>
        <v>0.6904761904761905</v>
      </c>
      <c r="P105" s="52">
        <v>0.04197</v>
      </c>
      <c r="Q105" s="75">
        <v>6.078445170091852</v>
      </c>
      <c r="R105">
        <v>168</v>
      </c>
      <c r="S105">
        <v>256</v>
      </c>
      <c r="T105" s="17">
        <f t="shared" si="9"/>
        <v>0.65625</v>
      </c>
      <c r="U105">
        <v>38</v>
      </c>
      <c r="V105">
        <v>60</v>
      </c>
      <c r="W105" s="17">
        <f t="shared" si="10"/>
        <v>0.6333333333333333</v>
      </c>
      <c r="X105">
        <v>2</v>
      </c>
      <c r="Y105">
        <v>4</v>
      </c>
      <c r="Z105" s="17" t="s">
        <v>30</v>
      </c>
    </row>
    <row r="106" spans="1:26" ht="12.75">
      <c r="A106" s="3" t="s">
        <v>223</v>
      </c>
      <c r="B106" s="4"/>
      <c r="C106" s="4" t="s">
        <v>13</v>
      </c>
      <c r="D106" s="4"/>
      <c r="E106" s="4"/>
      <c r="F106" s="4"/>
      <c r="G106" s="4"/>
      <c r="H106">
        <v>304</v>
      </c>
      <c r="I106">
        <v>795</v>
      </c>
      <c r="J106" s="52">
        <f t="shared" si="12"/>
        <v>0.38238993710691827</v>
      </c>
      <c r="K106" s="74">
        <v>0.01819165281057442</v>
      </c>
      <c r="L106" s="75">
        <v>4.75735657381798</v>
      </c>
      <c r="M106" s="12">
        <v>366</v>
      </c>
      <c r="N106" s="12">
        <v>834</v>
      </c>
      <c r="O106" s="52">
        <f t="shared" si="13"/>
        <v>0.43884892086330934</v>
      </c>
      <c r="P106" s="52">
        <v>0.018561</v>
      </c>
      <c r="Q106" s="75">
        <v>4.229439709261326</v>
      </c>
      <c r="R106">
        <v>555</v>
      </c>
      <c r="S106">
        <v>1301</v>
      </c>
      <c r="T106" s="17">
        <f t="shared" si="9"/>
        <v>0.4265949269792467</v>
      </c>
      <c r="U106">
        <v>94</v>
      </c>
      <c r="V106">
        <v>292</v>
      </c>
      <c r="W106" s="17">
        <f t="shared" si="10"/>
        <v>0.3219178082191781</v>
      </c>
      <c r="X106">
        <v>21</v>
      </c>
      <c r="Y106">
        <v>36</v>
      </c>
      <c r="Z106" s="17">
        <f t="shared" si="11"/>
        <v>0.5833333333333334</v>
      </c>
    </row>
    <row r="107" spans="1:26" ht="12.75">
      <c r="A107" s="3" t="s">
        <v>224</v>
      </c>
      <c r="B107" s="4"/>
      <c r="C107" s="4" t="s">
        <v>225</v>
      </c>
      <c r="D107" s="4"/>
      <c r="E107" s="4"/>
      <c r="F107" s="4"/>
      <c r="G107" s="4"/>
      <c r="H107">
        <v>14149</v>
      </c>
      <c r="I107">
        <v>10631</v>
      </c>
      <c r="J107" s="52">
        <f t="shared" si="12"/>
        <v>1.3309190104411626</v>
      </c>
      <c r="K107" s="74">
        <v>0.00734706609387257</v>
      </c>
      <c r="L107" s="75">
        <v>0.5520295402075008</v>
      </c>
      <c r="M107" s="12">
        <v>15338</v>
      </c>
      <c r="N107" s="12">
        <v>11593</v>
      </c>
      <c r="O107" s="52">
        <f t="shared" si="13"/>
        <v>1.3230397653756578</v>
      </c>
      <c r="P107" s="52">
        <v>0.006741</v>
      </c>
      <c r="Q107" s="75">
        <v>0.5095446230981191</v>
      </c>
      <c r="R107">
        <v>23252</v>
      </c>
      <c r="S107">
        <v>18024</v>
      </c>
      <c r="T107" s="17">
        <f t="shared" si="9"/>
        <v>1.29005770084332</v>
      </c>
      <c r="U107">
        <v>5646</v>
      </c>
      <c r="V107">
        <v>3784</v>
      </c>
      <c r="W107" s="17">
        <f t="shared" si="10"/>
        <v>1.4920718816067653</v>
      </c>
      <c r="X107">
        <v>589</v>
      </c>
      <c r="Y107">
        <v>416</v>
      </c>
      <c r="Z107" s="17">
        <f t="shared" si="11"/>
        <v>1.4158653846153846</v>
      </c>
    </row>
    <row r="108" spans="1:26" ht="12.75">
      <c r="A108" s="3" t="s">
        <v>226</v>
      </c>
      <c r="B108" s="4"/>
      <c r="C108" s="4" t="s">
        <v>227</v>
      </c>
      <c r="D108" s="4"/>
      <c r="E108" s="4"/>
      <c r="F108" s="4"/>
      <c r="G108" s="4"/>
      <c r="H108">
        <v>13</v>
      </c>
      <c r="I108">
        <v>18</v>
      </c>
      <c r="J108" s="52">
        <f t="shared" si="12"/>
        <v>0.7222222222222222</v>
      </c>
      <c r="K108" s="74">
        <v>0.12490849390937644</v>
      </c>
      <c r="L108" s="75">
        <v>17.29502223360597</v>
      </c>
      <c r="M108" s="12">
        <v>23</v>
      </c>
      <c r="N108" s="12">
        <v>24</v>
      </c>
      <c r="O108" s="52">
        <f t="shared" si="13"/>
        <v>0.9583333333333334</v>
      </c>
      <c r="P108" s="52">
        <v>0.147063</v>
      </c>
      <c r="Q108" s="75">
        <v>15.345680742616677</v>
      </c>
      <c r="R108">
        <v>32</v>
      </c>
      <c r="S108">
        <v>37</v>
      </c>
      <c r="T108" s="17">
        <f t="shared" si="9"/>
        <v>0.8648648648648649</v>
      </c>
      <c r="U108">
        <v>4</v>
      </c>
      <c r="V108">
        <v>5</v>
      </c>
      <c r="W108" s="17" t="s">
        <v>30</v>
      </c>
      <c r="X108" s="21" t="s">
        <v>300</v>
      </c>
      <c r="Y108" s="21" t="s">
        <v>300</v>
      </c>
      <c r="Z108" s="17" t="s">
        <v>30</v>
      </c>
    </row>
    <row r="109" spans="1:26" ht="12.75">
      <c r="A109" s="3" t="s">
        <v>228</v>
      </c>
      <c r="B109" s="4" t="s">
        <v>229</v>
      </c>
      <c r="C109" s="4"/>
      <c r="D109" s="4"/>
      <c r="E109" s="4"/>
      <c r="F109" s="4"/>
      <c r="G109" s="4"/>
      <c r="H109">
        <v>271</v>
      </c>
      <c r="I109">
        <v>252</v>
      </c>
      <c r="J109" s="52">
        <f t="shared" si="12"/>
        <v>1.0753968253968254</v>
      </c>
      <c r="K109" s="74">
        <v>0.03368986507450216</v>
      </c>
      <c r="L109" s="75">
        <v>3.1327845013928215</v>
      </c>
      <c r="M109" s="12">
        <v>634</v>
      </c>
      <c r="N109" s="12">
        <v>633</v>
      </c>
      <c r="O109" s="52">
        <f t="shared" si="13"/>
        <v>1.0015797788309637</v>
      </c>
      <c r="P109" s="52">
        <v>0.018095</v>
      </c>
      <c r="Q109" s="75">
        <v>1.8066621751469263</v>
      </c>
      <c r="R109">
        <v>790</v>
      </c>
      <c r="S109">
        <v>768</v>
      </c>
      <c r="T109" s="17">
        <f t="shared" si="9"/>
        <v>1.0286458333333333</v>
      </c>
      <c r="U109">
        <v>103</v>
      </c>
      <c r="V109">
        <v>105</v>
      </c>
      <c r="W109" s="17">
        <f t="shared" si="10"/>
        <v>0.9809523809523809</v>
      </c>
      <c r="X109">
        <v>12</v>
      </c>
      <c r="Y109">
        <v>12</v>
      </c>
      <c r="Z109" s="17" t="s">
        <v>30</v>
      </c>
    </row>
    <row r="110" spans="1:26" ht="12.75">
      <c r="A110" s="3" t="s">
        <v>230</v>
      </c>
      <c r="B110" s="4" t="s">
        <v>231</v>
      </c>
      <c r="C110" s="4"/>
      <c r="D110" s="4"/>
      <c r="E110" s="4"/>
      <c r="F110" s="4"/>
      <c r="G110" s="4"/>
      <c r="H110">
        <v>462</v>
      </c>
      <c r="I110">
        <v>455</v>
      </c>
      <c r="J110" s="52">
        <f t="shared" si="12"/>
        <v>1.0153846153846153</v>
      </c>
      <c r="K110" s="74">
        <v>0.01729386062572991</v>
      </c>
      <c r="L110" s="75">
        <v>1.7031832434430973</v>
      </c>
      <c r="M110" s="21" t="s">
        <v>445</v>
      </c>
      <c r="N110" s="21" t="s">
        <v>445</v>
      </c>
      <c r="O110" s="54" t="s">
        <v>445</v>
      </c>
      <c r="P110" s="53" t="s">
        <v>445</v>
      </c>
      <c r="Q110" s="77" t="s">
        <v>445</v>
      </c>
      <c r="R110" s="22">
        <v>412</v>
      </c>
      <c r="S110">
        <v>407</v>
      </c>
      <c r="T110" s="17">
        <f t="shared" si="9"/>
        <v>1.0122850122850122</v>
      </c>
      <c r="U110">
        <v>46</v>
      </c>
      <c r="V110">
        <v>43</v>
      </c>
      <c r="W110" s="17">
        <f t="shared" si="10"/>
        <v>1.069767441860465</v>
      </c>
      <c r="X110">
        <v>4</v>
      </c>
      <c r="Y110">
        <v>5</v>
      </c>
      <c r="Z110" s="17" t="s">
        <v>30</v>
      </c>
    </row>
    <row r="111" spans="1:26" ht="12.75">
      <c r="A111" s="3" t="s">
        <v>232</v>
      </c>
      <c r="B111" s="4" t="s">
        <v>233</v>
      </c>
      <c r="C111" s="4"/>
      <c r="D111" s="4"/>
      <c r="E111" s="4"/>
      <c r="F111" s="4"/>
      <c r="G111" s="4"/>
      <c r="H111" s="21" t="s">
        <v>445</v>
      </c>
      <c r="I111" s="21" t="s">
        <v>445</v>
      </c>
      <c r="J111" s="54" t="s">
        <v>445</v>
      </c>
      <c r="K111" s="54" t="s">
        <v>445</v>
      </c>
      <c r="L111" s="73" t="s">
        <v>445</v>
      </c>
      <c r="M111" s="12">
        <v>100</v>
      </c>
      <c r="N111" s="12">
        <v>112</v>
      </c>
      <c r="O111" s="52">
        <f aca="true" t="shared" si="14" ref="O111:O136">M111/N111</f>
        <v>0.8928571428571429</v>
      </c>
      <c r="P111" s="52">
        <v>0.046216</v>
      </c>
      <c r="Q111" s="75">
        <v>5.176145924905747</v>
      </c>
      <c r="R111">
        <v>72</v>
      </c>
      <c r="S111">
        <v>80</v>
      </c>
      <c r="T111" s="17">
        <f t="shared" si="9"/>
        <v>0.9</v>
      </c>
      <c r="U111">
        <v>26</v>
      </c>
      <c r="V111">
        <v>30</v>
      </c>
      <c r="W111" s="17">
        <f t="shared" si="10"/>
        <v>0.8666666666666667</v>
      </c>
      <c r="X111">
        <v>2</v>
      </c>
      <c r="Y111">
        <v>2</v>
      </c>
      <c r="Z111" s="17" t="s">
        <v>30</v>
      </c>
    </row>
    <row r="112" spans="1:26" ht="12.75">
      <c r="A112" s="3" t="s">
        <v>234</v>
      </c>
      <c r="B112" s="4" t="s">
        <v>235</v>
      </c>
      <c r="C112" s="4"/>
      <c r="D112" s="4"/>
      <c r="E112" s="4"/>
      <c r="F112" s="4"/>
      <c r="G112" s="4"/>
      <c r="H112" s="21" t="s">
        <v>445</v>
      </c>
      <c r="I112" s="21" t="s">
        <v>445</v>
      </c>
      <c r="J112" s="54" t="s">
        <v>445</v>
      </c>
      <c r="K112" s="54" t="s">
        <v>445</v>
      </c>
      <c r="L112" s="73" t="s">
        <v>445</v>
      </c>
      <c r="M112" s="12">
        <f>SUM(M113:M114)</f>
        <v>325</v>
      </c>
      <c r="N112" s="12">
        <f>SUM(N113:N114)</f>
        <v>285</v>
      </c>
      <c r="O112" s="52">
        <f t="shared" si="14"/>
        <v>1.1403508771929824</v>
      </c>
      <c r="P112" s="52">
        <v>0.03747</v>
      </c>
      <c r="Q112" s="75">
        <v>3.2857989945091948</v>
      </c>
      <c r="R112" s="12">
        <f>SUM(R113:R114)</f>
        <v>180</v>
      </c>
      <c r="S112" s="12">
        <f>SUM(S113:S114)</f>
        <v>157</v>
      </c>
      <c r="T112" s="17">
        <f t="shared" si="9"/>
        <v>1.1464968152866242</v>
      </c>
      <c r="U112" s="12">
        <f>SUM(U113:U114)</f>
        <v>127</v>
      </c>
      <c r="V112" s="12">
        <f>SUM(V113:V114)</f>
        <v>114</v>
      </c>
      <c r="W112" s="17">
        <f t="shared" si="10"/>
        <v>1.1140350877192982</v>
      </c>
      <c r="X112" s="12">
        <f>SUM(X113:X114)</f>
        <v>18</v>
      </c>
      <c r="Y112" s="12">
        <f>SUM(Y113:Y114)</f>
        <v>14</v>
      </c>
      <c r="Z112" s="17" t="s">
        <v>30</v>
      </c>
    </row>
    <row r="113" spans="1:26" ht="12.75">
      <c r="A113" s="3" t="s">
        <v>236</v>
      </c>
      <c r="B113" s="4"/>
      <c r="C113" s="4" t="s">
        <v>237</v>
      </c>
      <c r="D113" s="4"/>
      <c r="E113" s="4"/>
      <c r="F113" s="4"/>
      <c r="G113" s="4"/>
      <c r="H113" s="21" t="s">
        <v>445</v>
      </c>
      <c r="I113" s="21" t="s">
        <v>445</v>
      </c>
      <c r="J113" s="54" t="s">
        <v>445</v>
      </c>
      <c r="K113" s="54" t="s">
        <v>445</v>
      </c>
      <c r="L113" s="73" t="s">
        <v>445</v>
      </c>
      <c r="M113" s="12">
        <v>41</v>
      </c>
      <c r="N113" s="12">
        <v>39</v>
      </c>
      <c r="O113" s="52">
        <f t="shared" si="14"/>
        <v>1.0512820512820513</v>
      </c>
      <c r="P113" s="52">
        <v>0.105156</v>
      </c>
      <c r="Q113" s="75">
        <v>10.002601881800675</v>
      </c>
      <c r="R113">
        <v>22</v>
      </c>
      <c r="S113">
        <v>24</v>
      </c>
      <c r="T113" s="17">
        <f t="shared" si="9"/>
        <v>0.9166666666666666</v>
      </c>
      <c r="U113">
        <v>17</v>
      </c>
      <c r="V113">
        <v>14</v>
      </c>
      <c r="W113" s="17">
        <f t="shared" si="10"/>
        <v>1.2142857142857142</v>
      </c>
      <c r="X113">
        <v>2</v>
      </c>
      <c r="Y113">
        <v>1</v>
      </c>
      <c r="Z113" s="17" t="s">
        <v>30</v>
      </c>
    </row>
    <row r="114" spans="1:26" ht="12.75">
      <c r="A114" s="3" t="s">
        <v>238</v>
      </c>
      <c r="B114" s="4"/>
      <c r="C114" s="4" t="s">
        <v>239</v>
      </c>
      <c r="D114" s="4"/>
      <c r="E114" s="4"/>
      <c r="F114" s="4"/>
      <c r="G114" s="4"/>
      <c r="H114" s="21" t="s">
        <v>445</v>
      </c>
      <c r="I114" s="21" t="s">
        <v>445</v>
      </c>
      <c r="J114" s="54" t="s">
        <v>445</v>
      </c>
      <c r="K114" s="54" t="s">
        <v>445</v>
      </c>
      <c r="L114" s="73" t="s">
        <v>445</v>
      </c>
      <c r="M114" s="12">
        <v>284</v>
      </c>
      <c r="N114" s="12">
        <v>246</v>
      </c>
      <c r="O114" s="52">
        <f t="shared" si="14"/>
        <v>1.1544715447154472</v>
      </c>
      <c r="P114" s="52">
        <v>0.044114</v>
      </c>
      <c r="Q114" s="75">
        <v>3.8211019763297984</v>
      </c>
      <c r="R114">
        <v>158</v>
      </c>
      <c r="S114">
        <v>133</v>
      </c>
      <c r="T114" s="17">
        <f t="shared" si="9"/>
        <v>1.1879699248120301</v>
      </c>
      <c r="U114">
        <v>110</v>
      </c>
      <c r="V114">
        <v>100</v>
      </c>
      <c r="W114" s="17">
        <f t="shared" si="10"/>
        <v>1.1</v>
      </c>
      <c r="X114">
        <v>16</v>
      </c>
      <c r="Y114">
        <v>13</v>
      </c>
      <c r="Z114" s="17" t="s">
        <v>30</v>
      </c>
    </row>
    <row r="115" spans="1:26" ht="12.75">
      <c r="A115" s="3" t="s">
        <v>240</v>
      </c>
      <c r="B115" s="4" t="s">
        <v>241</v>
      </c>
      <c r="C115" s="4"/>
      <c r="D115" s="4"/>
      <c r="E115" s="4"/>
      <c r="F115" s="4"/>
      <c r="G115" s="4"/>
      <c r="H115">
        <v>7785</v>
      </c>
      <c r="I115">
        <v>7226</v>
      </c>
      <c r="J115" s="52">
        <f aca="true" t="shared" si="15" ref="J115:J140">H115/I115</f>
        <v>1.077359535012455</v>
      </c>
      <c r="K115" s="74">
        <v>0.004448142386906798</v>
      </c>
      <c r="L115" s="75">
        <v>0.41287446227088664</v>
      </c>
      <c r="M115" s="12">
        <v>6107</v>
      </c>
      <c r="N115" s="12">
        <v>5690</v>
      </c>
      <c r="O115" s="52">
        <f t="shared" si="14"/>
        <v>1.073286467486819</v>
      </c>
      <c r="P115" s="52">
        <v>0.00495</v>
      </c>
      <c r="Q115" s="75">
        <v>0.4611635843803345</v>
      </c>
      <c r="R115">
        <v>8560</v>
      </c>
      <c r="S115">
        <v>7889</v>
      </c>
      <c r="T115" s="17">
        <f t="shared" si="9"/>
        <v>1.0850551400684498</v>
      </c>
      <c r="U115">
        <v>4903</v>
      </c>
      <c r="V115">
        <v>4636</v>
      </c>
      <c r="W115" s="17">
        <f t="shared" si="10"/>
        <v>1.057592752372735</v>
      </c>
      <c r="X115">
        <v>429</v>
      </c>
      <c r="Y115">
        <v>391</v>
      </c>
      <c r="Z115" s="17">
        <f t="shared" si="11"/>
        <v>1.0971867007672633</v>
      </c>
    </row>
    <row r="116" spans="1:26" ht="12.75">
      <c r="A116" s="3" t="s">
        <v>242</v>
      </c>
      <c r="B116" s="4" t="s">
        <v>243</v>
      </c>
      <c r="C116" s="4"/>
      <c r="D116" s="4"/>
      <c r="E116" s="4"/>
      <c r="F116" s="4"/>
      <c r="G116" s="4"/>
      <c r="H116">
        <v>5514</v>
      </c>
      <c r="I116">
        <v>6193</v>
      </c>
      <c r="J116" s="52">
        <f t="shared" si="15"/>
        <v>0.8903600839657678</v>
      </c>
      <c r="K116" s="74">
        <v>0.006328766157635128</v>
      </c>
      <c r="L116" s="75">
        <v>0.7108097354775905</v>
      </c>
      <c r="M116" s="12">
        <v>5000</v>
      </c>
      <c r="N116" s="12">
        <v>5547</v>
      </c>
      <c r="O116" s="52">
        <f t="shared" si="14"/>
        <v>0.9013881377321075</v>
      </c>
      <c r="P116" s="52">
        <v>0.006583</v>
      </c>
      <c r="Q116" s="75">
        <v>0.7302912860056531</v>
      </c>
      <c r="R116">
        <v>8429</v>
      </c>
      <c r="S116">
        <v>9487</v>
      </c>
      <c r="T116" s="17">
        <f t="shared" si="9"/>
        <v>0.88847897122378</v>
      </c>
      <c r="U116">
        <v>1725</v>
      </c>
      <c r="V116">
        <v>1881</v>
      </c>
      <c r="W116" s="17">
        <f t="shared" si="10"/>
        <v>0.9170653907496013</v>
      </c>
      <c r="X116">
        <v>360</v>
      </c>
      <c r="Y116">
        <v>372</v>
      </c>
      <c r="Z116" s="17">
        <f t="shared" si="11"/>
        <v>0.967741935483871</v>
      </c>
    </row>
    <row r="117" spans="1:26" ht="12.75">
      <c r="A117" s="3" t="s">
        <v>244</v>
      </c>
      <c r="B117" s="4" t="s">
        <v>245</v>
      </c>
      <c r="C117" s="4"/>
      <c r="D117" s="4"/>
      <c r="E117" s="4"/>
      <c r="F117" s="4"/>
      <c r="G117" s="4"/>
      <c r="H117">
        <v>12513</v>
      </c>
      <c r="I117">
        <v>12928</v>
      </c>
      <c r="J117" s="52">
        <f t="shared" si="15"/>
        <v>0.9678991336633663</v>
      </c>
      <c r="K117" s="74">
        <v>0.003685283646898543</v>
      </c>
      <c r="L117" s="75">
        <v>0.3807507950699622</v>
      </c>
      <c r="M117" s="12">
        <v>12364</v>
      </c>
      <c r="N117" s="12">
        <v>12578</v>
      </c>
      <c r="O117" s="52">
        <f t="shared" si="14"/>
        <v>0.9829861663221497</v>
      </c>
      <c r="P117" s="52">
        <v>0.004351</v>
      </c>
      <c r="Q117" s="75">
        <v>0.44260337201756667</v>
      </c>
      <c r="R117">
        <v>20032</v>
      </c>
      <c r="S117">
        <v>20569</v>
      </c>
      <c r="T117" s="17">
        <f t="shared" si="9"/>
        <v>0.9738927512275755</v>
      </c>
      <c r="U117">
        <v>4379</v>
      </c>
      <c r="V117">
        <v>4476</v>
      </c>
      <c r="W117" s="17">
        <f t="shared" si="10"/>
        <v>0.9783288650580876</v>
      </c>
      <c r="X117">
        <v>466</v>
      </c>
      <c r="Y117">
        <v>461</v>
      </c>
      <c r="Z117" s="17">
        <f t="shared" si="11"/>
        <v>1.0108459869848156</v>
      </c>
    </row>
    <row r="118" spans="1:26" ht="12.75">
      <c r="A118" s="3" t="s">
        <v>246</v>
      </c>
      <c r="B118" s="4" t="s">
        <v>247</v>
      </c>
      <c r="C118" s="4"/>
      <c r="D118" s="4"/>
      <c r="E118" s="4"/>
      <c r="F118" s="4"/>
      <c r="G118" s="4"/>
      <c r="H118">
        <v>61149</v>
      </c>
      <c r="I118">
        <v>66928</v>
      </c>
      <c r="J118" s="52">
        <f t="shared" si="15"/>
        <v>0.9136534783648099</v>
      </c>
      <c r="K118" s="74">
        <v>0.002098016100563822</v>
      </c>
      <c r="L118" s="75">
        <v>0.22962930150703278</v>
      </c>
      <c r="M118" s="12">
        <v>85697</v>
      </c>
      <c r="N118" s="12">
        <v>93744</v>
      </c>
      <c r="O118" s="52">
        <f t="shared" si="14"/>
        <v>0.9141598395630653</v>
      </c>
      <c r="P118" s="52">
        <v>0.001739</v>
      </c>
      <c r="Q118" s="75">
        <v>0.1902542336800815</v>
      </c>
      <c r="R118">
        <v>126204</v>
      </c>
      <c r="S118">
        <v>138226</v>
      </c>
      <c r="T118" s="17">
        <f t="shared" si="9"/>
        <v>0.9130264928450509</v>
      </c>
      <c r="U118">
        <v>18366</v>
      </c>
      <c r="V118">
        <v>20008</v>
      </c>
      <c r="W118" s="17">
        <f t="shared" si="10"/>
        <v>0.9179328268692523</v>
      </c>
      <c r="X118">
        <v>2276</v>
      </c>
      <c r="Y118">
        <v>2438</v>
      </c>
      <c r="Z118" s="17">
        <f t="shared" si="11"/>
        <v>0.933552091878589</v>
      </c>
    </row>
    <row r="119" spans="1:26" ht="12.75">
      <c r="A119" s="3" t="s">
        <v>248</v>
      </c>
      <c r="B119" s="4" t="s">
        <v>249</v>
      </c>
      <c r="C119" s="4"/>
      <c r="D119" s="4"/>
      <c r="E119" s="4"/>
      <c r="F119" s="4"/>
      <c r="G119" s="4"/>
      <c r="H119">
        <f>SUM(H124,H120)</f>
        <v>58164</v>
      </c>
      <c r="I119">
        <f>SUM(I124,I120)</f>
        <v>57027</v>
      </c>
      <c r="J119" s="52">
        <f t="shared" si="15"/>
        <v>1.0199379241411963</v>
      </c>
      <c r="K119" s="74">
        <v>0.0005964327089019687</v>
      </c>
      <c r="L119" s="75">
        <v>0.058477353845252336</v>
      </c>
      <c r="M119">
        <f>SUM(M124,M120)</f>
        <v>30651</v>
      </c>
      <c r="N119">
        <f>SUM(N124,N120)</f>
        <v>29612</v>
      </c>
      <c r="O119" s="52">
        <f t="shared" si="14"/>
        <v>1.03508712684047</v>
      </c>
      <c r="P119" s="52">
        <v>0.001107</v>
      </c>
      <c r="Q119" s="75">
        <v>0.1069954903711592</v>
      </c>
      <c r="R119">
        <f>SUM(R124,R120)</f>
        <v>74381</v>
      </c>
      <c r="S119">
        <f>SUM(S124,S120)</f>
        <v>72502</v>
      </c>
      <c r="T119" s="17">
        <f t="shared" si="9"/>
        <v>1.02591652644065</v>
      </c>
      <c r="U119">
        <f>SUM(U124,U120)</f>
        <v>11592</v>
      </c>
      <c r="V119">
        <f>SUM(V124,V120)</f>
        <v>11331</v>
      </c>
      <c r="W119" s="17">
        <f t="shared" si="10"/>
        <v>1.023034154090548</v>
      </c>
      <c r="X119">
        <f>SUM(X124,X120)</f>
        <v>2842</v>
      </c>
      <c r="Y119">
        <f>SUM(Y124,Y120)</f>
        <v>2806</v>
      </c>
      <c r="Z119" s="17">
        <f t="shared" si="11"/>
        <v>1.0128296507483963</v>
      </c>
    </row>
    <row r="120" spans="1:26" ht="12.75">
      <c r="A120" s="3" t="s">
        <v>250</v>
      </c>
      <c r="B120" s="4"/>
      <c r="C120" s="4" t="s">
        <v>251</v>
      </c>
      <c r="D120" s="4"/>
      <c r="E120" s="4"/>
      <c r="F120" s="4"/>
      <c r="G120" s="4"/>
      <c r="H120">
        <f>SUM(H121:H123)</f>
        <v>30899</v>
      </c>
      <c r="I120">
        <f>SUM(I121:I123)</f>
        <v>31082</v>
      </c>
      <c r="J120" s="52">
        <f t="shared" si="15"/>
        <v>0.9941123479827553</v>
      </c>
      <c r="K120" s="74">
        <v>0.00103121577069772</v>
      </c>
      <c r="L120" s="75">
        <v>0.10373231685435302</v>
      </c>
      <c r="M120">
        <f>SUM(M121:M123)</f>
        <v>14887</v>
      </c>
      <c r="N120">
        <f>SUM(N121:N123)</f>
        <v>14971</v>
      </c>
      <c r="O120" s="52">
        <f t="shared" si="14"/>
        <v>0.9943891523612317</v>
      </c>
      <c r="P120" s="52">
        <v>0.001154</v>
      </c>
      <c r="Q120" s="75">
        <v>0.1160347557889043</v>
      </c>
      <c r="R120">
        <f>SUM(R121:R123)</f>
        <v>38350</v>
      </c>
      <c r="S120">
        <f>SUM(S121:S123)</f>
        <v>38569</v>
      </c>
      <c r="T120" s="17">
        <f t="shared" si="9"/>
        <v>0.9943218647100003</v>
      </c>
      <c r="U120">
        <f>SUM(U121:U123)</f>
        <v>5658</v>
      </c>
      <c r="V120">
        <f>SUM(V121:V123)</f>
        <v>5699</v>
      </c>
      <c r="W120" s="17">
        <f t="shared" si="10"/>
        <v>0.9928057553956835</v>
      </c>
      <c r="X120">
        <f>SUM(X121:X123)</f>
        <v>1778</v>
      </c>
      <c r="Y120">
        <f>SUM(Y121:Y123)</f>
        <v>1785</v>
      </c>
      <c r="Z120" s="17">
        <f t="shared" si="11"/>
        <v>0.996078431372549</v>
      </c>
    </row>
    <row r="121" spans="1:26" ht="12.75">
      <c r="A121" s="3" t="s">
        <v>252</v>
      </c>
      <c r="B121" s="4"/>
      <c r="C121" s="4"/>
      <c r="D121" s="4" t="s">
        <v>253</v>
      </c>
      <c r="E121" s="4"/>
      <c r="F121" s="4"/>
      <c r="G121" s="4"/>
      <c r="H121">
        <v>27352</v>
      </c>
      <c r="I121">
        <v>28708</v>
      </c>
      <c r="J121" s="52">
        <f t="shared" si="15"/>
        <v>0.9527657795736381</v>
      </c>
      <c r="K121" s="74">
        <v>0.0015612593034402982</v>
      </c>
      <c r="L121" s="75">
        <v>0.16386601375827756</v>
      </c>
      <c r="M121" s="12">
        <v>13649</v>
      </c>
      <c r="N121" s="12">
        <v>14329</v>
      </c>
      <c r="O121" s="52">
        <f t="shared" si="14"/>
        <v>0.9525437923093029</v>
      </c>
      <c r="P121" s="52">
        <v>0.002021</v>
      </c>
      <c r="Q121" s="75">
        <v>0.21213485044177335</v>
      </c>
      <c r="R121">
        <v>34206</v>
      </c>
      <c r="S121">
        <v>35932</v>
      </c>
      <c r="T121" s="17">
        <f t="shared" si="9"/>
        <v>0.9519648224423912</v>
      </c>
      <c r="U121">
        <v>5225</v>
      </c>
      <c r="V121">
        <v>5409</v>
      </c>
      <c r="W121" s="17">
        <f t="shared" si="10"/>
        <v>0.9659826215566648</v>
      </c>
      <c r="X121">
        <v>1570</v>
      </c>
      <c r="Y121">
        <v>1696</v>
      </c>
      <c r="Z121" s="17">
        <f t="shared" si="11"/>
        <v>0.9257075471698113</v>
      </c>
    </row>
    <row r="122" spans="1:26" ht="12.75">
      <c r="A122" s="3" t="s">
        <v>254</v>
      </c>
      <c r="B122" s="4"/>
      <c r="C122" s="4"/>
      <c r="D122" s="10" t="s">
        <v>255</v>
      </c>
      <c r="E122" s="4"/>
      <c r="F122" s="4"/>
      <c r="G122" s="4"/>
      <c r="H122">
        <v>1870</v>
      </c>
      <c r="I122">
        <v>607</v>
      </c>
      <c r="J122" s="52">
        <f t="shared" si="15"/>
        <v>3.080724876441516</v>
      </c>
      <c r="K122" s="74">
        <v>0.10580550326287333</v>
      </c>
      <c r="L122" s="75">
        <v>3.4344353198162625</v>
      </c>
      <c r="M122" s="12">
        <v>740</v>
      </c>
      <c r="N122" s="12">
        <v>122</v>
      </c>
      <c r="O122" s="52">
        <f t="shared" si="14"/>
        <v>6.065573770491803</v>
      </c>
      <c r="P122" s="52">
        <v>0.512291</v>
      </c>
      <c r="Q122" s="75">
        <v>8.445874260310475</v>
      </c>
      <c r="R122">
        <v>2202</v>
      </c>
      <c r="S122">
        <v>607</v>
      </c>
      <c r="T122" s="17">
        <f t="shared" si="9"/>
        <v>3.627677100494234</v>
      </c>
      <c r="U122">
        <v>260</v>
      </c>
      <c r="V122">
        <v>96</v>
      </c>
      <c r="W122" s="17">
        <f t="shared" si="10"/>
        <v>2.7083333333333335</v>
      </c>
      <c r="X122">
        <v>148</v>
      </c>
      <c r="Y122">
        <v>26</v>
      </c>
      <c r="Z122" s="17">
        <f t="shared" si="11"/>
        <v>5.6923076923076925</v>
      </c>
    </row>
    <row r="123" spans="1:26" ht="12.75">
      <c r="A123" s="3" t="s">
        <v>256</v>
      </c>
      <c r="B123" s="4"/>
      <c r="C123" s="4"/>
      <c r="D123" s="4" t="s">
        <v>257</v>
      </c>
      <c r="E123" s="4"/>
      <c r="F123" s="4"/>
      <c r="G123" s="4"/>
      <c r="H123">
        <v>1677</v>
      </c>
      <c r="I123">
        <v>1767</v>
      </c>
      <c r="J123" s="52">
        <f t="shared" si="15"/>
        <v>0.9490662139219015</v>
      </c>
      <c r="K123" s="74">
        <v>0.011351596024615808</v>
      </c>
      <c r="L123" s="75">
        <v>1.19608051135934</v>
      </c>
      <c r="M123" s="12">
        <v>498</v>
      </c>
      <c r="N123" s="12">
        <v>520</v>
      </c>
      <c r="O123" s="52">
        <f t="shared" si="14"/>
        <v>0.9576923076923077</v>
      </c>
      <c r="P123" s="52">
        <v>0.019193</v>
      </c>
      <c r="Q123" s="75">
        <v>2.004106184248807</v>
      </c>
      <c r="R123">
        <v>1942</v>
      </c>
      <c r="S123">
        <v>2030</v>
      </c>
      <c r="T123" s="17">
        <f t="shared" si="9"/>
        <v>0.9566502463054187</v>
      </c>
      <c r="U123">
        <v>173</v>
      </c>
      <c r="V123">
        <v>194</v>
      </c>
      <c r="W123" s="17">
        <f t="shared" si="10"/>
        <v>0.8917525773195877</v>
      </c>
      <c r="X123">
        <v>60</v>
      </c>
      <c r="Y123">
        <v>63</v>
      </c>
      <c r="Z123" s="17">
        <f t="shared" si="11"/>
        <v>0.9523809523809523</v>
      </c>
    </row>
    <row r="124" spans="1:26" ht="12.75">
      <c r="A124" s="3" t="s">
        <v>258</v>
      </c>
      <c r="B124" s="4"/>
      <c r="C124" s="4" t="s">
        <v>259</v>
      </c>
      <c r="D124" s="4"/>
      <c r="E124" s="4"/>
      <c r="F124" s="4"/>
      <c r="G124" s="4"/>
      <c r="H124">
        <f>SUM(H125:H130)</f>
        <v>27265</v>
      </c>
      <c r="I124">
        <f>SUM(I125:I130)</f>
        <v>25945</v>
      </c>
      <c r="J124" s="52">
        <f t="shared" si="15"/>
        <v>1.0508768548853344</v>
      </c>
      <c r="K124" s="74">
        <v>0.0017370158187713257</v>
      </c>
      <c r="L124" s="75">
        <v>0.16529204261148742</v>
      </c>
      <c r="M124">
        <f>SUM(M125:M130)</f>
        <v>15764</v>
      </c>
      <c r="N124">
        <f>SUM(N125:N130)</f>
        <v>14641</v>
      </c>
      <c r="O124" s="52">
        <f t="shared" si="14"/>
        <v>1.0767024110374974</v>
      </c>
      <c r="P124" s="52">
        <v>0.00247</v>
      </c>
      <c r="Q124" s="75">
        <v>0.22936905614628272</v>
      </c>
      <c r="R124">
        <f>SUM(R125:R130)</f>
        <v>36031</v>
      </c>
      <c r="S124">
        <f>SUM(S125:S130)</f>
        <v>33933</v>
      </c>
      <c r="T124" s="17">
        <f t="shared" si="9"/>
        <v>1.0618277193292665</v>
      </c>
      <c r="U124">
        <f>SUM(U125:U130)</f>
        <v>5934</v>
      </c>
      <c r="V124">
        <f>SUM(V125:V130)</f>
        <v>5632</v>
      </c>
      <c r="W124" s="17">
        <f t="shared" si="10"/>
        <v>1.0536221590909092</v>
      </c>
      <c r="X124">
        <f>SUM(X125:X130)</f>
        <v>1064</v>
      </c>
      <c r="Y124">
        <f>SUM(Y125:Y130)</f>
        <v>1021</v>
      </c>
      <c r="Z124" s="17">
        <f t="shared" si="11"/>
        <v>1.0421155729676788</v>
      </c>
    </row>
    <row r="125" spans="1:26" ht="12.75">
      <c r="A125" s="3" t="s">
        <v>260</v>
      </c>
      <c r="B125" s="4"/>
      <c r="C125" s="4"/>
      <c r="D125" s="4" t="s">
        <v>261</v>
      </c>
      <c r="E125" s="4"/>
      <c r="F125" s="4"/>
      <c r="G125" s="4"/>
      <c r="H125">
        <v>5901</v>
      </c>
      <c r="I125">
        <v>6962</v>
      </c>
      <c r="J125" s="52">
        <f t="shared" si="15"/>
        <v>0.8476012640045963</v>
      </c>
      <c r="K125" s="74">
        <v>0.005418442905799263</v>
      </c>
      <c r="L125" s="75">
        <v>0.6392679123906875</v>
      </c>
      <c r="M125" s="12">
        <v>4842</v>
      </c>
      <c r="N125" s="12">
        <v>6954</v>
      </c>
      <c r="O125" s="52">
        <f t="shared" si="14"/>
        <v>0.6962899050905953</v>
      </c>
      <c r="P125" s="52">
        <v>0.006059</v>
      </c>
      <c r="Q125" s="75">
        <v>0.8702145525482303</v>
      </c>
      <c r="R125">
        <v>9829</v>
      </c>
      <c r="S125">
        <v>12851</v>
      </c>
      <c r="T125" s="17">
        <f t="shared" si="9"/>
        <v>0.7648432028635904</v>
      </c>
      <c r="U125">
        <v>703</v>
      </c>
      <c r="V125">
        <v>830</v>
      </c>
      <c r="W125" s="17">
        <f t="shared" si="10"/>
        <v>0.846987951807229</v>
      </c>
      <c r="X125">
        <v>211</v>
      </c>
      <c r="Y125">
        <v>235</v>
      </c>
      <c r="Z125" s="17">
        <f t="shared" si="11"/>
        <v>0.8978723404255319</v>
      </c>
    </row>
    <row r="126" spans="1:26" ht="12.75">
      <c r="A126" s="3" t="s">
        <v>262</v>
      </c>
      <c r="B126" s="4"/>
      <c r="C126" s="4"/>
      <c r="D126" s="4" t="s">
        <v>263</v>
      </c>
      <c r="E126" s="4"/>
      <c r="F126" s="4"/>
      <c r="G126" s="4"/>
      <c r="H126">
        <v>931</v>
      </c>
      <c r="I126">
        <v>917</v>
      </c>
      <c r="J126" s="52">
        <f t="shared" si="15"/>
        <v>1.015267175572519</v>
      </c>
      <c r="K126" s="74">
        <v>0.005378649891634009</v>
      </c>
      <c r="L126" s="75">
        <v>0.5297767938376354</v>
      </c>
      <c r="M126" s="12">
        <v>118</v>
      </c>
      <c r="N126" s="12">
        <v>115</v>
      </c>
      <c r="O126" s="52">
        <f t="shared" si="14"/>
        <v>1.0260869565217392</v>
      </c>
      <c r="P126" s="52">
        <v>0.019692</v>
      </c>
      <c r="Q126" s="75">
        <v>1.919152884584122</v>
      </c>
      <c r="R126">
        <v>812</v>
      </c>
      <c r="S126">
        <v>798</v>
      </c>
      <c r="T126" s="17">
        <f t="shared" si="9"/>
        <v>1.0175438596491229</v>
      </c>
      <c r="U126">
        <v>216</v>
      </c>
      <c r="V126">
        <v>213</v>
      </c>
      <c r="W126" s="17">
        <f t="shared" si="10"/>
        <v>1.0140845070422535</v>
      </c>
      <c r="X126">
        <v>21</v>
      </c>
      <c r="Y126">
        <v>21</v>
      </c>
      <c r="Z126" s="17">
        <f t="shared" si="11"/>
        <v>1</v>
      </c>
    </row>
    <row r="127" spans="1:26" ht="12.75">
      <c r="A127" s="3" t="s">
        <v>264</v>
      </c>
      <c r="B127" s="4"/>
      <c r="C127" s="4"/>
      <c r="D127" s="4" t="s">
        <v>265</v>
      </c>
      <c r="E127" s="4"/>
      <c r="F127" s="4"/>
      <c r="G127" s="4"/>
      <c r="H127">
        <v>2819</v>
      </c>
      <c r="I127">
        <v>2738</v>
      </c>
      <c r="J127" s="52">
        <f t="shared" si="15"/>
        <v>1.0295836376917458</v>
      </c>
      <c r="K127" s="74">
        <v>0.0062541383634599134</v>
      </c>
      <c r="L127" s="75">
        <v>0.6074434494201222</v>
      </c>
      <c r="M127" s="12">
        <v>723</v>
      </c>
      <c r="N127" s="12">
        <v>702</v>
      </c>
      <c r="O127" s="52">
        <f t="shared" si="14"/>
        <v>1.0299145299145298</v>
      </c>
      <c r="P127" s="52">
        <v>0.012354</v>
      </c>
      <c r="Q127" s="75">
        <v>1.1995030492641805</v>
      </c>
      <c r="R127">
        <v>2652</v>
      </c>
      <c r="S127">
        <v>2581</v>
      </c>
      <c r="T127" s="17">
        <f t="shared" si="9"/>
        <v>1.0275087175513367</v>
      </c>
      <c r="U127">
        <v>645</v>
      </c>
      <c r="V127">
        <v>622</v>
      </c>
      <c r="W127" s="17">
        <f t="shared" si="10"/>
        <v>1.0369774919614148</v>
      </c>
      <c r="X127">
        <v>245</v>
      </c>
      <c r="Y127">
        <v>237</v>
      </c>
      <c r="Z127" s="17">
        <f t="shared" si="11"/>
        <v>1.0337552742616034</v>
      </c>
    </row>
    <row r="128" spans="1:26" ht="12.75">
      <c r="A128" s="3" t="s">
        <v>266</v>
      </c>
      <c r="B128" s="4"/>
      <c r="C128" s="4"/>
      <c r="D128" s="4" t="s">
        <v>267</v>
      </c>
      <c r="E128" s="4"/>
      <c r="F128" s="4"/>
      <c r="G128" s="4"/>
      <c r="H128">
        <v>2186</v>
      </c>
      <c r="I128">
        <v>2172</v>
      </c>
      <c r="J128" s="52">
        <f t="shared" si="15"/>
        <v>1.0064456721915285</v>
      </c>
      <c r="K128" s="74">
        <v>0.005619488351308937</v>
      </c>
      <c r="L128" s="75">
        <v>0.5583498947412174</v>
      </c>
      <c r="M128" s="12">
        <v>1461</v>
      </c>
      <c r="N128" s="12">
        <v>1477</v>
      </c>
      <c r="O128" s="52">
        <f t="shared" si="14"/>
        <v>0.989167230873392</v>
      </c>
      <c r="P128" s="52">
        <v>0.005637</v>
      </c>
      <c r="Q128" s="75">
        <v>0.5699062792187631</v>
      </c>
      <c r="R128">
        <v>2533</v>
      </c>
      <c r="S128">
        <v>2532</v>
      </c>
      <c r="T128" s="17">
        <f t="shared" si="9"/>
        <v>1.000394944707741</v>
      </c>
      <c r="U128">
        <v>1028</v>
      </c>
      <c r="V128">
        <v>1032</v>
      </c>
      <c r="W128" s="17">
        <f t="shared" si="10"/>
        <v>0.9961240310077519</v>
      </c>
      <c r="X128">
        <v>86</v>
      </c>
      <c r="Y128">
        <v>85</v>
      </c>
      <c r="Z128" s="17">
        <f t="shared" si="11"/>
        <v>1.011764705882353</v>
      </c>
    </row>
    <row r="129" spans="1:26" ht="12.75">
      <c r="A129" s="3" t="s">
        <v>268</v>
      </c>
      <c r="B129" s="4"/>
      <c r="C129" s="4"/>
      <c r="D129" s="4" t="s">
        <v>269</v>
      </c>
      <c r="E129" s="4"/>
      <c r="F129" s="4"/>
      <c r="G129" s="4"/>
      <c r="H129">
        <v>6059</v>
      </c>
      <c r="I129">
        <v>5891</v>
      </c>
      <c r="J129" s="52">
        <f t="shared" si="15"/>
        <v>1.0285180784247157</v>
      </c>
      <c r="K129" s="74">
        <v>0.002951138571261044</v>
      </c>
      <c r="L129" s="75">
        <v>0.28693113258456526</v>
      </c>
      <c r="M129" s="12">
        <v>2177</v>
      </c>
      <c r="N129" s="12">
        <v>2062</v>
      </c>
      <c r="O129" s="52">
        <f t="shared" si="14"/>
        <v>1.0557710960232785</v>
      </c>
      <c r="P129" s="52">
        <v>0.006627</v>
      </c>
      <c r="Q129" s="75">
        <v>0.6276825359142454</v>
      </c>
      <c r="R129">
        <v>6480</v>
      </c>
      <c r="S129">
        <v>6259</v>
      </c>
      <c r="T129" s="17">
        <f t="shared" si="9"/>
        <v>1.0353091548170634</v>
      </c>
      <c r="U129">
        <v>1588</v>
      </c>
      <c r="V129">
        <v>1527</v>
      </c>
      <c r="W129" s="17">
        <f t="shared" si="10"/>
        <v>1.039947609692207</v>
      </c>
      <c r="X129">
        <v>168</v>
      </c>
      <c r="Y129">
        <v>167</v>
      </c>
      <c r="Z129" s="17">
        <f t="shared" si="11"/>
        <v>1.0059880239520957</v>
      </c>
    </row>
    <row r="130" spans="1:26" ht="12.75">
      <c r="A130" s="3" t="s">
        <v>270</v>
      </c>
      <c r="B130" s="4"/>
      <c r="C130" s="4"/>
      <c r="D130" s="10" t="s">
        <v>271</v>
      </c>
      <c r="E130" s="4"/>
      <c r="F130" s="4"/>
      <c r="G130" s="4"/>
      <c r="H130">
        <v>9369</v>
      </c>
      <c r="I130">
        <v>7265</v>
      </c>
      <c r="J130" s="52">
        <f t="shared" si="15"/>
        <v>1.2896077081899517</v>
      </c>
      <c r="K130" s="74">
        <v>0.00843098194784157</v>
      </c>
      <c r="L130" s="75">
        <v>0.6537633029252748</v>
      </c>
      <c r="M130" s="12">
        <v>6443</v>
      </c>
      <c r="N130" s="12">
        <v>3331</v>
      </c>
      <c r="O130" s="52">
        <f t="shared" si="14"/>
        <v>1.9342539777844492</v>
      </c>
      <c r="P130" s="52">
        <v>0.023928</v>
      </c>
      <c r="Q130" s="75">
        <v>1.2370512707984629</v>
      </c>
      <c r="R130">
        <v>13725</v>
      </c>
      <c r="S130">
        <v>8912</v>
      </c>
      <c r="T130" s="17">
        <f t="shared" si="9"/>
        <v>1.5400583482944346</v>
      </c>
      <c r="U130">
        <v>1754</v>
      </c>
      <c r="V130">
        <v>1408</v>
      </c>
      <c r="W130" s="17">
        <f t="shared" si="10"/>
        <v>1.2457386363636365</v>
      </c>
      <c r="X130">
        <v>333</v>
      </c>
      <c r="Y130">
        <v>276</v>
      </c>
      <c r="Z130" s="17">
        <f t="shared" si="11"/>
        <v>1.2065217391304348</v>
      </c>
    </row>
    <row r="131" spans="1:26" ht="12.75">
      <c r="A131" s="3" t="s">
        <v>272</v>
      </c>
      <c r="B131" s="4" t="s">
        <v>273</v>
      </c>
      <c r="C131" s="4"/>
      <c r="D131" s="4"/>
      <c r="E131" s="4"/>
      <c r="F131" s="4"/>
      <c r="G131" s="4"/>
      <c r="H131">
        <f>SUM(H132:H133)</f>
        <v>24392</v>
      </c>
      <c r="I131">
        <f>SUM(I132:I133)</f>
        <v>24338</v>
      </c>
      <c r="J131" s="52">
        <f t="shared" si="15"/>
        <v>1.0022187525680006</v>
      </c>
      <c r="K131" s="74">
        <v>0.00043598050519899764</v>
      </c>
      <c r="L131" s="75">
        <v>0.04350153138542639</v>
      </c>
      <c r="M131">
        <f>SUM(M132:M133)</f>
        <v>5582</v>
      </c>
      <c r="N131">
        <f>SUM(N132:N133)</f>
        <v>5569</v>
      </c>
      <c r="O131" s="52">
        <f t="shared" si="14"/>
        <v>1.0023343508708924</v>
      </c>
      <c r="P131" s="52">
        <v>0.001379</v>
      </c>
      <c r="Q131" s="75">
        <v>0.13759411528519375</v>
      </c>
      <c r="R131">
        <f>SUM(R132:R133)</f>
        <v>27025</v>
      </c>
      <c r="S131">
        <f>SUM(S132:S133)</f>
        <v>26962</v>
      </c>
      <c r="T131" s="17">
        <f t="shared" si="9"/>
        <v>1.002336621912321</v>
      </c>
      <c r="U131">
        <f>SUM(U132:U133)</f>
        <v>2087</v>
      </c>
      <c r="V131">
        <f>SUM(V132:V133)</f>
        <v>2085</v>
      </c>
      <c r="W131" s="17">
        <f t="shared" si="10"/>
        <v>1.000959232613909</v>
      </c>
      <c r="X131">
        <f>SUM(X132:X133)</f>
        <v>862</v>
      </c>
      <c r="Y131">
        <f>SUM(Y132:Y133)</f>
        <v>860</v>
      </c>
      <c r="Z131" s="17">
        <f t="shared" si="11"/>
        <v>1.0023255813953489</v>
      </c>
    </row>
    <row r="132" spans="1:26" ht="12.75">
      <c r="A132" s="3" t="s">
        <v>274</v>
      </c>
      <c r="B132" s="4"/>
      <c r="C132" s="4" t="s">
        <v>275</v>
      </c>
      <c r="D132" s="4"/>
      <c r="E132" s="4"/>
      <c r="F132" s="4"/>
      <c r="G132" s="4"/>
      <c r="H132">
        <v>15590</v>
      </c>
      <c r="I132">
        <v>15575</v>
      </c>
      <c r="J132" s="52">
        <f t="shared" si="15"/>
        <v>1.0009630818619584</v>
      </c>
      <c r="K132" s="74">
        <v>0.0008509884200884842</v>
      </c>
      <c r="L132" s="75">
        <v>0.08501696371313752</v>
      </c>
      <c r="M132" s="12">
        <v>2315</v>
      </c>
      <c r="N132" s="12">
        <v>2309</v>
      </c>
      <c r="O132" s="52">
        <f t="shared" si="14"/>
        <v>1.0025985275010827</v>
      </c>
      <c r="P132" s="52">
        <v>0.002458</v>
      </c>
      <c r="Q132" s="75">
        <v>0.24515605821810388</v>
      </c>
      <c r="R132">
        <v>16296</v>
      </c>
      <c r="S132">
        <v>16277</v>
      </c>
      <c r="T132" s="17">
        <f t="shared" si="9"/>
        <v>1.0011672912698901</v>
      </c>
      <c r="U132">
        <v>1292</v>
      </c>
      <c r="V132">
        <v>1292</v>
      </c>
      <c r="W132" s="17">
        <f t="shared" si="10"/>
        <v>1</v>
      </c>
      <c r="X132">
        <v>317</v>
      </c>
      <c r="Y132">
        <v>315</v>
      </c>
      <c r="Z132" s="17">
        <f t="shared" si="11"/>
        <v>1.0063492063492063</v>
      </c>
    </row>
    <row r="133" spans="1:26" ht="12.75">
      <c r="A133" s="3" t="s">
        <v>276</v>
      </c>
      <c r="B133" s="4"/>
      <c r="C133" s="4" t="s">
        <v>277</v>
      </c>
      <c r="D133" s="4"/>
      <c r="E133" s="4"/>
      <c r="F133" s="4"/>
      <c r="G133" s="4"/>
      <c r="H133">
        <v>8802</v>
      </c>
      <c r="I133">
        <v>8763</v>
      </c>
      <c r="J133" s="52">
        <f t="shared" si="15"/>
        <v>1.0044505306401916</v>
      </c>
      <c r="K133" s="74">
        <v>0.0015156736767675293</v>
      </c>
      <c r="L133" s="75">
        <v>0.15089580128963714</v>
      </c>
      <c r="M133" s="12">
        <v>3267</v>
      </c>
      <c r="N133" s="12">
        <v>3260</v>
      </c>
      <c r="O133" s="52">
        <f t="shared" si="14"/>
        <v>1.0021472392638038</v>
      </c>
      <c r="P133" s="52">
        <v>0.002436</v>
      </c>
      <c r="Q133" s="75">
        <v>0.2430869336089066</v>
      </c>
      <c r="R133">
        <v>10729</v>
      </c>
      <c r="S133">
        <v>10685</v>
      </c>
      <c r="T133" s="17">
        <f t="shared" si="9"/>
        <v>1.0041179223210108</v>
      </c>
      <c r="U133">
        <v>795</v>
      </c>
      <c r="V133">
        <v>793</v>
      </c>
      <c r="W133" s="17">
        <f t="shared" si="10"/>
        <v>1.0025220680958387</v>
      </c>
      <c r="X133">
        <v>545</v>
      </c>
      <c r="Y133">
        <v>545</v>
      </c>
      <c r="Z133" s="17">
        <f t="shared" si="11"/>
        <v>1</v>
      </c>
    </row>
    <row r="134" spans="1:26" ht="12.75">
      <c r="A134" s="3" t="s">
        <v>278</v>
      </c>
      <c r="B134" s="4" t="s">
        <v>279</v>
      </c>
      <c r="C134" s="4"/>
      <c r="D134" s="4"/>
      <c r="E134" s="4"/>
      <c r="F134" s="4"/>
      <c r="G134" s="4"/>
      <c r="H134">
        <f>SUM(H135:H136)</f>
        <v>15648</v>
      </c>
      <c r="I134">
        <f>SUM(I135:I136)</f>
        <v>15613</v>
      </c>
      <c r="J134" s="52">
        <f t="shared" si="15"/>
        <v>1.0022417216422213</v>
      </c>
      <c r="K134" s="74">
        <v>0.0005618388780229529</v>
      </c>
      <c r="L134" s="75">
        <v>0.05605822087533463</v>
      </c>
      <c r="M134">
        <f>SUM(M135:M136)</f>
        <v>4532</v>
      </c>
      <c r="N134">
        <f>SUM(N135:N136)</f>
        <v>4527</v>
      </c>
      <c r="O134" s="52">
        <f t="shared" si="14"/>
        <v>1.0011044842058758</v>
      </c>
      <c r="P134" s="52">
        <v>0.001144</v>
      </c>
      <c r="Q134" s="75">
        <v>0.11430025557721303</v>
      </c>
      <c r="R134">
        <f>SUM(R135:R136)</f>
        <v>9829</v>
      </c>
      <c r="S134">
        <f>SUM(S135:S136)</f>
        <v>9797</v>
      </c>
      <c r="T134" s="17">
        <f t="shared" si="9"/>
        <v>1.0032663060120446</v>
      </c>
      <c r="U134">
        <f>SUM(U135:U136)</f>
        <v>9708</v>
      </c>
      <c r="V134">
        <f>SUM(V135:V136)</f>
        <v>9701</v>
      </c>
      <c r="W134" s="17">
        <f t="shared" si="10"/>
        <v>1.000721575095351</v>
      </c>
      <c r="X134">
        <f>SUM(X135:X136)</f>
        <v>643</v>
      </c>
      <c r="Y134">
        <f>SUM(Y135:Y136)</f>
        <v>642</v>
      </c>
      <c r="Z134" s="17">
        <f t="shared" si="11"/>
        <v>1.0015576323987538</v>
      </c>
    </row>
    <row r="135" spans="1:26" ht="12.75">
      <c r="A135" s="3" t="s">
        <v>280</v>
      </c>
      <c r="B135" s="4"/>
      <c r="C135" s="4" t="s">
        <v>281</v>
      </c>
      <c r="D135" s="4"/>
      <c r="E135" s="4"/>
      <c r="F135" s="4"/>
      <c r="G135" s="4"/>
      <c r="H135">
        <v>11604</v>
      </c>
      <c r="I135">
        <v>11584</v>
      </c>
      <c r="J135" s="52">
        <f t="shared" si="15"/>
        <v>1.0017265193370166</v>
      </c>
      <c r="K135" s="74">
        <v>0.0008544453438769101</v>
      </c>
      <c r="L135" s="75">
        <v>0.08529726700680909</v>
      </c>
      <c r="M135" s="12">
        <v>2277</v>
      </c>
      <c r="N135" s="12">
        <v>2271</v>
      </c>
      <c r="O135" s="52">
        <f t="shared" si="14"/>
        <v>1.0026420079260239</v>
      </c>
      <c r="P135" s="52">
        <v>0.001977</v>
      </c>
      <c r="Q135" s="75">
        <v>0.1971519322210353</v>
      </c>
      <c r="R135">
        <v>6155</v>
      </c>
      <c r="S135">
        <v>6143</v>
      </c>
      <c r="T135" s="17">
        <f t="shared" si="9"/>
        <v>1.0019534429431873</v>
      </c>
      <c r="U135">
        <v>7333</v>
      </c>
      <c r="V135">
        <v>7322</v>
      </c>
      <c r="W135" s="17">
        <f t="shared" si="10"/>
        <v>1.001502321770008</v>
      </c>
      <c r="X135">
        <v>393</v>
      </c>
      <c r="Y135">
        <v>390</v>
      </c>
      <c r="Z135" s="17">
        <f t="shared" si="11"/>
        <v>1.0076923076923077</v>
      </c>
    </row>
    <row r="136" spans="1:26" ht="12.75">
      <c r="A136" s="3" t="s">
        <v>282</v>
      </c>
      <c r="B136" s="4"/>
      <c r="C136" s="4" t="s">
        <v>283</v>
      </c>
      <c r="D136" s="4"/>
      <c r="E136" s="4"/>
      <c r="F136" s="4"/>
      <c r="G136" s="4"/>
      <c r="H136">
        <v>4044</v>
      </c>
      <c r="I136">
        <v>4029</v>
      </c>
      <c r="J136" s="52">
        <f t="shared" si="15"/>
        <v>1.003723008190618</v>
      </c>
      <c r="K136" s="74">
        <v>0.002803392752443903</v>
      </c>
      <c r="L136" s="75">
        <v>0.2792994411374007</v>
      </c>
      <c r="M136" s="12">
        <v>2255</v>
      </c>
      <c r="N136" s="12">
        <v>2256</v>
      </c>
      <c r="O136" s="52">
        <f t="shared" si="14"/>
        <v>0.9995567375886525</v>
      </c>
      <c r="P136" s="52">
        <v>0.002907</v>
      </c>
      <c r="Q136" s="75">
        <v>0.29085011795400006</v>
      </c>
      <c r="R136">
        <v>3674</v>
      </c>
      <c r="S136">
        <v>3654</v>
      </c>
      <c r="T136" s="17">
        <f t="shared" si="9"/>
        <v>1.0054734537493157</v>
      </c>
      <c r="U136">
        <v>2375</v>
      </c>
      <c r="V136">
        <v>2379</v>
      </c>
      <c r="W136" s="17">
        <f t="shared" si="10"/>
        <v>0.9983186212694409</v>
      </c>
      <c r="X136">
        <v>250</v>
      </c>
      <c r="Y136">
        <v>252</v>
      </c>
      <c r="Z136" s="17">
        <f t="shared" si="11"/>
        <v>0.9920634920634921</v>
      </c>
    </row>
    <row r="137" spans="1:26" ht="12.75">
      <c r="A137" s="3" t="s">
        <v>284</v>
      </c>
      <c r="B137" s="4" t="s">
        <v>285</v>
      </c>
      <c r="C137" s="4"/>
      <c r="D137" s="4"/>
      <c r="E137" s="4"/>
      <c r="F137" s="4"/>
      <c r="G137" s="4"/>
      <c r="H137">
        <v>297</v>
      </c>
      <c r="I137">
        <v>316</v>
      </c>
      <c r="J137" s="52">
        <f t="shared" si="15"/>
        <v>0.939873417721519</v>
      </c>
      <c r="K137" s="74">
        <v>0.01916466512431947</v>
      </c>
      <c r="L137" s="75">
        <v>2.0390687472339906</v>
      </c>
      <c r="M137" s="12">
        <v>10</v>
      </c>
      <c r="N137" s="12">
        <v>12</v>
      </c>
      <c r="O137" s="53" t="s">
        <v>30</v>
      </c>
      <c r="P137" s="53" t="s">
        <v>30</v>
      </c>
      <c r="Q137" s="77" t="s">
        <v>30</v>
      </c>
      <c r="R137">
        <v>207</v>
      </c>
      <c r="S137">
        <v>222</v>
      </c>
      <c r="T137" s="17">
        <f aca="true" t="shared" si="16" ref="T137:T142">R137/S137</f>
        <v>0.9324324324324325</v>
      </c>
      <c r="U137">
        <v>90</v>
      </c>
      <c r="V137">
        <v>95</v>
      </c>
      <c r="W137" s="17">
        <f aca="true" t="shared" si="17" ref="W137:W142">U137/V137</f>
        <v>0.9473684210526315</v>
      </c>
      <c r="X137">
        <v>10</v>
      </c>
      <c r="Y137">
        <v>11</v>
      </c>
      <c r="Z137" s="17" t="s">
        <v>30</v>
      </c>
    </row>
    <row r="138" spans="1:26" ht="12.75">
      <c r="A138" s="3" t="s">
        <v>286</v>
      </c>
      <c r="B138" s="4" t="s">
        <v>287</v>
      </c>
      <c r="C138" s="4"/>
      <c r="D138" s="4"/>
      <c r="E138" s="4"/>
      <c r="F138" s="4"/>
      <c r="G138" s="4"/>
      <c r="H138">
        <f>SUM(H139:H140)</f>
        <v>1991</v>
      </c>
      <c r="I138">
        <f>SUM(I139:I140)</f>
        <v>2013</v>
      </c>
      <c r="J138" s="52">
        <f t="shared" si="15"/>
        <v>0.9890710382513661</v>
      </c>
      <c r="K138" s="74">
        <v>0.003948312482201009</v>
      </c>
      <c r="L138" s="75">
        <v>0.3991940244435274</v>
      </c>
      <c r="M138">
        <f>SUM(M139:M140)</f>
        <v>754</v>
      </c>
      <c r="N138">
        <f>SUM(N139:N140)</f>
        <v>769</v>
      </c>
      <c r="O138" s="52">
        <f>M138/N138</f>
        <v>0.9804941482444733</v>
      </c>
      <c r="P138" s="52">
        <v>0.009370142661710412</v>
      </c>
      <c r="Q138" s="75">
        <v>0.9556551335351866</v>
      </c>
      <c r="R138">
        <f>SUM(R139:R140)</f>
        <v>2136</v>
      </c>
      <c r="S138">
        <f>SUM(S139:S140)</f>
        <v>2172</v>
      </c>
      <c r="T138" s="17">
        <f t="shared" si="16"/>
        <v>0.9834254143646409</v>
      </c>
      <c r="U138">
        <f>SUM(U139:U140)</f>
        <v>546</v>
      </c>
      <c r="V138">
        <f>SUM(V139:V140)</f>
        <v>546</v>
      </c>
      <c r="W138" s="17">
        <f t="shared" si="17"/>
        <v>1</v>
      </c>
      <c r="X138">
        <f>SUM(X139:X140)</f>
        <v>63</v>
      </c>
      <c r="Y138">
        <f>SUM(Y139:Y140)</f>
        <v>64</v>
      </c>
      <c r="Z138" s="17">
        <f>X138/Y138</f>
        <v>0.984375</v>
      </c>
    </row>
    <row r="139" spans="1:26" ht="12.75">
      <c r="A139" s="3" t="s">
        <v>288</v>
      </c>
      <c r="B139" s="4"/>
      <c r="C139" s="4" t="s">
        <v>289</v>
      </c>
      <c r="D139" s="4"/>
      <c r="E139" s="4"/>
      <c r="F139" s="4"/>
      <c r="G139" s="4"/>
      <c r="H139">
        <v>188</v>
      </c>
      <c r="I139">
        <v>188</v>
      </c>
      <c r="J139" s="52">
        <f t="shared" si="15"/>
        <v>1</v>
      </c>
      <c r="K139" s="74">
        <v>0.010624991678424562</v>
      </c>
      <c r="L139" s="75">
        <v>1.0624991678424562</v>
      </c>
      <c r="M139" s="12">
        <v>34</v>
      </c>
      <c r="N139" s="12">
        <v>34</v>
      </c>
      <c r="O139" s="52">
        <f>M139/N139</f>
        <v>1</v>
      </c>
      <c r="P139" s="52">
        <v>0</v>
      </c>
      <c r="Q139" s="75">
        <v>0</v>
      </c>
      <c r="R139">
        <v>174</v>
      </c>
      <c r="S139">
        <v>175</v>
      </c>
      <c r="T139" s="17">
        <f t="shared" si="16"/>
        <v>0.9942857142857143</v>
      </c>
      <c r="U139">
        <v>44</v>
      </c>
      <c r="V139">
        <v>43</v>
      </c>
      <c r="W139" s="17">
        <f t="shared" si="17"/>
        <v>1.0232558139534884</v>
      </c>
      <c r="X139">
        <v>4</v>
      </c>
      <c r="Y139">
        <v>4</v>
      </c>
      <c r="Z139" s="17" t="s">
        <v>30</v>
      </c>
    </row>
    <row r="140" spans="1:26" ht="12.75">
      <c r="A140" s="3" t="s">
        <v>290</v>
      </c>
      <c r="B140" s="4"/>
      <c r="C140" s="4" t="s">
        <v>291</v>
      </c>
      <c r="D140" s="4"/>
      <c r="E140" s="4"/>
      <c r="F140" s="4"/>
      <c r="G140" s="4"/>
      <c r="H140">
        <v>1803</v>
      </c>
      <c r="I140">
        <v>1825</v>
      </c>
      <c r="J140" s="52">
        <f t="shared" si="15"/>
        <v>0.9879452054794521</v>
      </c>
      <c r="K140" s="74">
        <v>0.004422541908024461</v>
      </c>
      <c r="L140" s="75">
        <v>0.4476505259092978</v>
      </c>
      <c r="M140" s="12">
        <v>720</v>
      </c>
      <c r="N140" s="12">
        <v>735</v>
      </c>
      <c r="O140" s="52">
        <f>M140/N140</f>
        <v>0.9795918367346939</v>
      </c>
      <c r="P140" s="52">
        <v>0.009804</v>
      </c>
      <c r="Q140" s="75">
        <v>1.0008131972998846</v>
      </c>
      <c r="R140">
        <v>1962</v>
      </c>
      <c r="S140">
        <v>1997</v>
      </c>
      <c r="T140" s="17">
        <f t="shared" si="16"/>
        <v>0.9824737105658488</v>
      </c>
      <c r="U140">
        <v>502</v>
      </c>
      <c r="V140">
        <v>503</v>
      </c>
      <c r="W140" s="17">
        <f t="shared" si="17"/>
        <v>0.9980119284294234</v>
      </c>
      <c r="X140">
        <v>59</v>
      </c>
      <c r="Y140">
        <v>60</v>
      </c>
      <c r="Z140" s="17">
        <f>X140/Y140</f>
        <v>0.9833333333333333</v>
      </c>
    </row>
    <row r="141" spans="1:26" ht="12.75">
      <c r="A141" s="3" t="s">
        <v>292</v>
      </c>
      <c r="B141" s="4" t="s">
        <v>293</v>
      </c>
      <c r="C141" s="4"/>
      <c r="D141" s="4"/>
      <c r="E141" s="4"/>
      <c r="F141" s="4"/>
      <c r="G141" s="4"/>
      <c r="H141">
        <v>7</v>
      </c>
      <c r="I141">
        <v>12</v>
      </c>
      <c r="J141" s="53" t="s">
        <v>30</v>
      </c>
      <c r="K141" s="53" t="s">
        <v>30</v>
      </c>
      <c r="L141" s="72" t="s">
        <v>30</v>
      </c>
      <c r="M141" s="21" t="s">
        <v>300</v>
      </c>
      <c r="N141" s="21" t="s">
        <v>300</v>
      </c>
      <c r="O141" s="53" t="s">
        <v>30</v>
      </c>
      <c r="P141" s="53" t="s">
        <v>30</v>
      </c>
      <c r="Q141" s="77" t="s">
        <v>30</v>
      </c>
      <c r="R141">
        <v>7</v>
      </c>
      <c r="S141">
        <v>12</v>
      </c>
      <c r="T141" s="17" t="s">
        <v>30</v>
      </c>
      <c r="U141" s="21" t="s">
        <v>300</v>
      </c>
      <c r="V141" s="21" t="s">
        <v>300</v>
      </c>
      <c r="W141" s="17" t="s">
        <v>30</v>
      </c>
      <c r="X141" s="21" t="s">
        <v>300</v>
      </c>
      <c r="Y141" s="21" t="s">
        <v>300</v>
      </c>
      <c r="Z141" s="17" t="s">
        <v>30</v>
      </c>
    </row>
    <row r="142" spans="1:26" ht="13.5" thickBot="1">
      <c r="A142" s="19" t="s">
        <v>294</v>
      </c>
      <c r="B142" s="45" t="s">
        <v>295</v>
      </c>
      <c r="C142" s="37"/>
      <c r="D142" s="37"/>
      <c r="E142" s="37"/>
      <c r="F142" s="37"/>
      <c r="G142" s="37"/>
      <c r="H142" s="20">
        <v>880</v>
      </c>
      <c r="I142" s="20">
        <v>1393</v>
      </c>
      <c r="J142" s="55">
        <f>H142/I142</f>
        <v>0.6317300789662599</v>
      </c>
      <c r="K142" s="55">
        <v>0.020453665127912225</v>
      </c>
      <c r="L142" s="76">
        <v>3.2377222185433783</v>
      </c>
      <c r="M142" s="20">
        <v>1032</v>
      </c>
      <c r="N142" s="20">
        <v>1640</v>
      </c>
      <c r="O142" s="55">
        <f>M142/N142</f>
        <v>0.6292682926829268</v>
      </c>
      <c r="P142" s="55">
        <v>0.01802</v>
      </c>
      <c r="Q142" s="76">
        <v>2.8636615157071055</v>
      </c>
      <c r="R142" s="20">
        <v>1604</v>
      </c>
      <c r="S142" s="20">
        <v>2475</v>
      </c>
      <c r="T142" s="38">
        <f t="shared" si="16"/>
        <v>0.648080808080808</v>
      </c>
      <c r="U142" s="20">
        <v>278</v>
      </c>
      <c r="V142" s="20">
        <v>501</v>
      </c>
      <c r="W142" s="38">
        <f t="shared" si="17"/>
        <v>0.5548902195608783</v>
      </c>
      <c r="X142" s="20">
        <v>30</v>
      </c>
      <c r="Y142" s="20">
        <v>57</v>
      </c>
      <c r="Z142" s="38">
        <f>X142/Y142</f>
        <v>0.5263157894736842</v>
      </c>
    </row>
    <row r="144" spans="1:2" ht="12.75">
      <c r="A144" s="21" t="s">
        <v>300</v>
      </c>
      <c r="B144" s="42" t="s">
        <v>447</v>
      </c>
    </row>
    <row r="145" spans="1:2" ht="12.75">
      <c r="A145" s="43" t="s">
        <v>445</v>
      </c>
      <c r="B145" s="42" t="s">
        <v>448</v>
      </c>
    </row>
  </sheetData>
  <mergeCells count="13">
    <mergeCell ref="X5:Y6"/>
    <mergeCell ref="B7:F7"/>
    <mergeCell ref="H5:I6"/>
    <mergeCell ref="M5:N6"/>
    <mergeCell ref="R5:S6"/>
    <mergeCell ref="U5:V6"/>
    <mergeCell ref="H3:Q3"/>
    <mergeCell ref="R3:Z3"/>
    <mergeCell ref="H4:L4"/>
    <mergeCell ref="M4:Q4"/>
    <mergeCell ref="R4:T4"/>
    <mergeCell ref="U4:W4"/>
    <mergeCell ref="X4:Z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4.7109375" style="0" customWidth="1"/>
    <col min="3" max="3" width="8.140625" style="0" customWidth="1"/>
    <col min="6" max="6" width="8.00390625" style="0" customWidth="1"/>
    <col min="9" max="9" width="7.28125" style="0" customWidth="1"/>
  </cols>
  <sheetData>
    <row r="1" ht="12.75">
      <c r="A1" s="1" t="s">
        <v>446</v>
      </c>
    </row>
    <row r="3" spans="4:36" ht="12.75">
      <c r="D3" s="64" t="s">
        <v>431</v>
      </c>
      <c r="E3" s="64"/>
      <c r="F3" s="64"/>
      <c r="G3" s="64" t="s">
        <v>432</v>
      </c>
      <c r="H3" s="64"/>
      <c r="I3" s="64"/>
      <c r="J3" s="64" t="s">
        <v>433</v>
      </c>
      <c r="K3" s="64"/>
      <c r="L3" s="64"/>
      <c r="M3" s="64" t="s">
        <v>434</v>
      </c>
      <c r="N3" s="64"/>
      <c r="O3" s="64"/>
      <c r="P3" s="64" t="s">
        <v>435</v>
      </c>
      <c r="Q3" s="64"/>
      <c r="R3" s="64"/>
      <c r="S3" s="64" t="s">
        <v>436</v>
      </c>
      <c r="T3" s="64"/>
      <c r="U3" s="64"/>
      <c r="V3" s="64" t="s">
        <v>437</v>
      </c>
      <c r="W3" s="64"/>
      <c r="X3" s="64"/>
      <c r="Y3" s="64" t="s">
        <v>438</v>
      </c>
      <c r="Z3" s="64"/>
      <c r="AA3" s="64"/>
      <c r="AB3" s="64" t="s">
        <v>439</v>
      </c>
      <c r="AC3" s="64"/>
      <c r="AD3" s="64"/>
      <c r="AE3" s="64" t="s">
        <v>440</v>
      </c>
      <c r="AF3" s="64"/>
      <c r="AG3" s="64"/>
      <c r="AH3" s="65" t="s">
        <v>441</v>
      </c>
      <c r="AI3" s="65"/>
      <c r="AJ3" s="66"/>
    </row>
    <row r="4" spans="4:36" ht="12.75">
      <c r="D4" s="67" t="s">
        <v>18</v>
      </c>
      <c r="E4" s="67"/>
      <c r="F4" s="2"/>
      <c r="G4" s="60" t="s">
        <v>18</v>
      </c>
      <c r="H4" s="60"/>
      <c r="I4" s="2"/>
      <c r="J4" s="67" t="s">
        <v>18</v>
      </c>
      <c r="K4" s="67"/>
      <c r="L4" s="2"/>
      <c r="M4" s="67" t="s">
        <v>18</v>
      </c>
      <c r="N4" s="67"/>
      <c r="O4" s="2"/>
      <c r="P4" s="67" t="s">
        <v>18</v>
      </c>
      <c r="Q4" s="67"/>
      <c r="R4" s="2"/>
      <c r="S4" s="67" t="s">
        <v>18</v>
      </c>
      <c r="T4" s="67"/>
      <c r="U4" s="2"/>
      <c r="V4" s="67" t="s">
        <v>18</v>
      </c>
      <c r="W4" s="67"/>
      <c r="X4" s="2"/>
      <c r="Y4" s="67" t="s">
        <v>18</v>
      </c>
      <c r="Z4" s="67"/>
      <c r="AA4" s="2"/>
      <c r="AB4" s="67" t="s">
        <v>18</v>
      </c>
      <c r="AC4" s="67"/>
      <c r="AD4" s="2"/>
      <c r="AE4" s="60" t="s">
        <v>18</v>
      </c>
      <c r="AF4" s="60"/>
      <c r="AG4" s="12"/>
      <c r="AH4" s="60" t="s">
        <v>18</v>
      </c>
      <c r="AI4" s="60"/>
      <c r="AJ4" s="11"/>
    </row>
    <row r="5" spans="3:36" ht="24" customHeight="1">
      <c r="C5" s="13"/>
      <c r="D5" s="67"/>
      <c r="E5" s="67"/>
      <c r="F5" s="13" t="s">
        <v>442</v>
      </c>
      <c r="G5" s="60"/>
      <c r="H5" s="60"/>
      <c r="I5" s="13" t="s">
        <v>442</v>
      </c>
      <c r="J5" s="67"/>
      <c r="K5" s="67"/>
      <c r="L5" s="13" t="s">
        <v>442</v>
      </c>
      <c r="M5" s="67"/>
      <c r="N5" s="67"/>
      <c r="O5" s="13" t="s">
        <v>442</v>
      </c>
      <c r="P5" s="67"/>
      <c r="Q5" s="67"/>
      <c r="R5" s="13" t="s">
        <v>442</v>
      </c>
      <c r="S5" s="67"/>
      <c r="T5" s="67"/>
      <c r="U5" s="13" t="s">
        <v>442</v>
      </c>
      <c r="V5" s="67"/>
      <c r="W5" s="67"/>
      <c r="X5" s="13" t="s">
        <v>442</v>
      </c>
      <c r="Y5" s="67"/>
      <c r="Z5" s="67"/>
      <c r="AA5" s="13" t="s">
        <v>442</v>
      </c>
      <c r="AB5" s="67"/>
      <c r="AC5" s="67"/>
      <c r="AD5" s="13" t="s">
        <v>442</v>
      </c>
      <c r="AE5" s="60"/>
      <c r="AF5" s="60"/>
      <c r="AG5" s="13" t="s">
        <v>442</v>
      </c>
      <c r="AH5" s="60"/>
      <c r="AI5" s="60"/>
      <c r="AJ5" s="13" t="s">
        <v>442</v>
      </c>
    </row>
    <row r="6" spans="1:36" s="15" customFormat="1" ht="25.5" customHeight="1" thickBot="1">
      <c r="A6" s="30" t="s">
        <v>443</v>
      </c>
      <c r="B6" s="30" t="s">
        <v>23</v>
      </c>
      <c r="C6" s="34"/>
      <c r="D6" s="35" t="s">
        <v>24</v>
      </c>
      <c r="E6" s="35" t="s">
        <v>25</v>
      </c>
      <c r="F6" s="34" t="s">
        <v>430</v>
      </c>
      <c r="G6" s="35" t="s">
        <v>24</v>
      </c>
      <c r="H6" s="35" t="s">
        <v>25</v>
      </c>
      <c r="I6" s="34" t="s">
        <v>430</v>
      </c>
      <c r="J6" s="35" t="s">
        <v>24</v>
      </c>
      <c r="K6" s="35" t="s">
        <v>25</v>
      </c>
      <c r="L6" s="34" t="s">
        <v>430</v>
      </c>
      <c r="M6" s="35" t="s">
        <v>24</v>
      </c>
      <c r="N6" s="35" t="s">
        <v>25</v>
      </c>
      <c r="O6" s="34" t="s">
        <v>430</v>
      </c>
      <c r="P6" s="35" t="s">
        <v>24</v>
      </c>
      <c r="Q6" s="35" t="s">
        <v>25</v>
      </c>
      <c r="R6" s="34" t="s">
        <v>430</v>
      </c>
      <c r="S6" s="35" t="s">
        <v>24</v>
      </c>
      <c r="T6" s="35" t="s">
        <v>25</v>
      </c>
      <c r="U6" s="34" t="s">
        <v>430</v>
      </c>
      <c r="V6" s="35" t="s">
        <v>24</v>
      </c>
      <c r="W6" s="35" t="s">
        <v>25</v>
      </c>
      <c r="X6" s="34" t="s">
        <v>430</v>
      </c>
      <c r="Y6" s="35" t="s">
        <v>24</v>
      </c>
      <c r="Z6" s="35" t="s">
        <v>25</v>
      </c>
      <c r="AA6" s="34" t="s">
        <v>430</v>
      </c>
      <c r="AB6" s="35" t="s">
        <v>24</v>
      </c>
      <c r="AC6" s="35" t="s">
        <v>25</v>
      </c>
      <c r="AD6" s="34" t="s">
        <v>430</v>
      </c>
      <c r="AE6" s="35" t="s">
        <v>24</v>
      </c>
      <c r="AF6" s="35" t="s">
        <v>25</v>
      </c>
      <c r="AG6" s="34" t="s">
        <v>430</v>
      </c>
      <c r="AH6" s="35" t="s">
        <v>24</v>
      </c>
      <c r="AI6" s="35" t="s">
        <v>25</v>
      </c>
      <c r="AJ6" s="36" t="s">
        <v>430</v>
      </c>
    </row>
    <row r="7" spans="1:36" ht="12.75">
      <c r="A7" s="3" t="s">
        <v>26</v>
      </c>
      <c r="B7" s="16" t="s">
        <v>6</v>
      </c>
      <c r="C7" s="17"/>
      <c r="D7">
        <v>491</v>
      </c>
      <c r="E7">
        <v>612</v>
      </c>
      <c r="F7" s="18">
        <f>D7/E7</f>
        <v>0.8022875816993464</v>
      </c>
      <c r="G7" s="12">
        <v>197</v>
      </c>
      <c r="H7" s="12">
        <v>211</v>
      </c>
      <c r="I7" s="18">
        <f>G7/H7</f>
        <v>0.933649289099526</v>
      </c>
      <c r="J7">
        <v>286</v>
      </c>
      <c r="K7">
        <v>323</v>
      </c>
      <c r="L7" s="18">
        <f>J7/K7</f>
        <v>0.8854489164086687</v>
      </c>
      <c r="M7">
        <v>891</v>
      </c>
      <c r="N7">
        <v>937</v>
      </c>
      <c r="O7" s="18">
        <f aca="true" t="shared" si="0" ref="O7:O20">M7/N7</f>
        <v>0.9509071504802561</v>
      </c>
      <c r="P7">
        <v>3068</v>
      </c>
      <c r="Q7">
        <v>3249</v>
      </c>
      <c r="R7" s="18">
        <f aca="true" t="shared" si="1" ref="R7:R20">P7/Q7</f>
        <v>0.9442905509387504</v>
      </c>
      <c r="S7">
        <v>12551</v>
      </c>
      <c r="T7">
        <v>12955</v>
      </c>
      <c r="U7" s="18">
        <f aca="true" t="shared" si="2" ref="U7:U21">S7/T7</f>
        <v>0.9688151292937089</v>
      </c>
      <c r="V7">
        <v>34008</v>
      </c>
      <c r="W7">
        <v>34818</v>
      </c>
      <c r="X7" s="18">
        <f aca="true" t="shared" si="3" ref="X7:X21">V7/W7</f>
        <v>0.9767361709460624</v>
      </c>
      <c r="Y7">
        <v>65931</v>
      </c>
      <c r="Z7">
        <v>67146</v>
      </c>
      <c r="AA7" s="18">
        <f aca="true" t="shared" si="4" ref="AA7:AA21">Y7/Z7</f>
        <v>0.9819051023143598</v>
      </c>
      <c r="AB7">
        <v>142455</v>
      </c>
      <c r="AC7">
        <v>144557</v>
      </c>
      <c r="AD7" s="18">
        <f aca="true" t="shared" si="5" ref="AD7:AD21">AB7/AC7</f>
        <v>0.9854590230843197</v>
      </c>
      <c r="AE7">
        <v>225777</v>
      </c>
      <c r="AF7">
        <v>228942</v>
      </c>
      <c r="AG7" s="18">
        <f aca="true" t="shared" si="6" ref="AG7:AG21">AE7/AF7</f>
        <v>0.9861755379091648</v>
      </c>
      <c r="AH7">
        <v>233896</v>
      </c>
      <c r="AI7">
        <v>236614</v>
      </c>
      <c r="AJ7" s="18">
        <f aca="true" t="shared" si="7" ref="AJ7:AJ21">AH7/AI7</f>
        <v>0.988512936681684</v>
      </c>
    </row>
    <row r="8" spans="1:36" ht="12.75">
      <c r="A8" s="3" t="s">
        <v>28</v>
      </c>
      <c r="B8" s="4" t="s">
        <v>3</v>
      </c>
      <c r="C8" s="17"/>
      <c r="D8">
        <v>93</v>
      </c>
      <c r="E8">
        <v>86</v>
      </c>
      <c r="F8" s="18">
        <f aca="true" t="shared" si="8" ref="F8:F20">D8/E8</f>
        <v>1.0813953488372092</v>
      </c>
      <c r="G8" s="12">
        <v>435</v>
      </c>
      <c r="H8" s="12">
        <v>430</v>
      </c>
      <c r="I8" s="18">
        <f aca="true" t="shared" si="9" ref="I8:I20">G8/H8</f>
        <v>1.0116279069767442</v>
      </c>
      <c r="J8">
        <v>1062</v>
      </c>
      <c r="K8">
        <v>1036</v>
      </c>
      <c r="L8" s="18">
        <f aca="true" t="shared" si="10" ref="L8:L20">J8/K8</f>
        <v>1.0250965250965252</v>
      </c>
      <c r="M8">
        <v>1678</v>
      </c>
      <c r="N8">
        <v>1642</v>
      </c>
      <c r="O8" s="18">
        <f t="shared" si="0"/>
        <v>1.0219244823386116</v>
      </c>
      <c r="P8">
        <v>4729</v>
      </c>
      <c r="Q8">
        <v>4839</v>
      </c>
      <c r="R8" s="18">
        <f t="shared" si="1"/>
        <v>0.9772680305848316</v>
      </c>
      <c r="S8">
        <v>16867</v>
      </c>
      <c r="T8">
        <v>17001</v>
      </c>
      <c r="U8" s="18">
        <f t="shared" si="2"/>
        <v>0.9921181106993706</v>
      </c>
      <c r="V8">
        <v>44617</v>
      </c>
      <c r="W8">
        <v>44504</v>
      </c>
      <c r="X8" s="18">
        <f t="shared" si="3"/>
        <v>1.0025390976092037</v>
      </c>
      <c r="Y8">
        <v>87091</v>
      </c>
      <c r="Z8">
        <v>86601</v>
      </c>
      <c r="AA8" s="18">
        <f t="shared" si="4"/>
        <v>1.0056581332779067</v>
      </c>
      <c r="AB8">
        <v>161518</v>
      </c>
      <c r="AC8">
        <v>160361</v>
      </c>
      <c r="AD8" s="18">
        <f t="shared" si="5"/>
        <v>1.0072149712211822</v>
      </c>
      <c r="AE8">
        <v>155810</v>
      </c>
      <c r="AF8">
        <v>153973</v>
      </c>
      <c r="AG8" s="18">
        <f t="shared" si="6"/>
        <v>1.011930663168218</v>
      </c>
      <c r="AH8">
        <v>68989</v>
      </c>
      <c r="AI8">
        <v>67408</v>
      </c>
      <c r="AJ8" s="18">
        <f t="shared" si="7"/>
        <v>1.0234541894137195</v>
      </c>
    </row>
    <row r="9" spans="1:36" ht="12.75">
      <c r="A9" s="3" t="s">
        <v>31</v>
      </c>
      <c r="B9" s="4" t="s">
        <v>7</v>
      </c>
      <c r="C9" s="17"/>
      <c r="D9">
        <v>83</v>
      </c>
      <c r="E9">
        <v>231</v>
      </c>
      <c r="F9" s="18">
        <f t="shared" si="8"/>
        <v>0.3593073593073593</v>
      </c>
      <c r="G9" s="12">
        <v>46</v>
      </c>
      <c r="H9" s="12">
        <v>49</v>
      </c>
      <c r="I9" s="18">
        <f t="shared" si="9"/>
        <v>0.9387755102040817</v>
      </c>
      <c r="J9">
        <v>77</v>
      </c>
      <c r="K9">
        <v>85</v>
      </c>
      <c r="L9" s="18">
        <f t="shared" si="10"/>
        <v>0.9058823529411765</v>
      </c>
      <c r="M9">
        <v>164</v>
      </c>
      <c r="N9">
        <v>166</v>
      </c>
      <c r="O9" s="18">
        <f t="shared" si="0"/>
        <v>0.9879518072289156</v>
      </c>
      <c r="P9">
        <v>663</v>
      </c>
      <c r="Q9">
        <v>713</v>
      </c>
      <c r="R9" s="18">
        <f t="shared" si="1"/>
        <v>0.9298737727910238</v>
      </c>
      <c r="S9">
        <v>2570</v>
      </c>
      <c r="T9">
        <v>2698</v>
      </c>
      <c r="U9" s="18">
        <f t="shared" si="2"/>
        <v>0.9525574499629355</v>
      </c>
      <c r="V9">
        <v>5663</v>
      </c>
      <c r="W9">
        <v>5765</v>
      </c>
      <c r="X9" s="18">
        <f t="shared" si="3"/>
        <v>0.9823070251517779</v>
      </c>
      <c r="Y9">
        <v>9783</v>
      </c>
      <c r="Z9">
        <v>9656</v>
      </c>
      <c r="AA9" s="18">
        <f t="shared" si="4"/>
        <v>1.013152444076222</v>
      </c>
      <c r="AB9">
        <v>26205</v>
      </c>
      <c r="AC9">
        <v>25154</v>
      </c>
      <c r="AD9" s="18">
        <f t="shared" si="5"/>
        <v>1.04178261906655</v>
      </c>
      <c r="AE9">
        <v>57417</v>
      </c>
      <c r="AF9">
        <v>54168</v>
      </c>
      <c r="AG9" s="18">
        <f t="shared" si="6"/>
        <v>1.0599800620292423</v>
      </c>
      <c r="AH9">
        <v>64156</v>
      </c>
      <c r="AI9">
        <v>60160</v>
      </c>
      <c r="AJ9" s="18">
        <f t="shared" si="7"/>
        <v>1.0664228723404254</v>
      </c>
    </row>
    <row r="10" spans="1:36" ht="12.75">
      <c r="A10" s="3" t="s">
        <v>33</v>
      </c>
      <c r="B10" s="4" t="s">
        <v>10</v>
      </c>
      <c r="C10" s="17"/>
      <c r="D10">
        <v>38</v>
      </c>
      <c r="E10">
        <v>38</v>
      </c>
      <c r="F10" s="18">
        <f t="shared" si="8"/>
        <v>1</v>
      </c>
      <c r="G10" s="12">
        <v>48</v>
      </c>
      <c r="H10" s="12">
        <v>49</v>
      </c>
      <c r="I10" s="18">
        <f t="shared" si="9"/>
        <v>0.9795918367346939</v>
      </c>
      <c r="J10">
        <v>162</v>
      </c>
      <c r="K10">
        <v>162</v>
      </c>
      <c r="L10" s="18">
        <f t="shared" si="10"/>
        <v>1</v>
      </c>
      <c r="M10">
        <v>223</v>
      </c>
      <c r="N10">
        <v>233</v>
      </c>
      <c r="O10" s="18">
        <f t="shared" si="0"/>
        <v>0.9570815450643777</v>
      </c>
      <c r="P10">
        <v>337</v>
      </c>
      <c r="Q10">
        <v>341</v>
      </c>
      <c r="R10" s="18">
        <f t="shared" si="1"/>
        <v>0.9882697947214076</v>
      </c>
      <c r="S10">
        <v>871</v>
      </c>
      <c r="T10">
        <v>839</v>
      </c>
      <c r="U10" s="18">
        <f t="shared" si="2"/>
        <v>1.0381406436233611</v>
      </c>
      <c r="V10">
        <v>2879</v>
      </c>
      <c r="W10">
        <v>2763</v>
      </c>
      <c r="X10" s="18">
        <f t="shared" si="3"/>
        <v>1.0419833514296055</v>
      </c>
      <c r="Y10">
        <v>10270</v>
      </c>
      <c r="Z10">
        <v>9995</v>
      </c>
      <c r="AA10" s="18">
        <f t="shared" si="4"/>
        <v>1.0275137568784392</v>
      </c>
      <c r="AB10">
        <v>30891</v>
      </c>
      <c r="AC10">
        <v>30018</v>
      </c>
      <c r="AD10" s="18">
        <f t="shared" si="5"/>
        <v>1.029082550469718</v>
      </c>
      <c r="AE10">
        <v>42465</v>
      </c>
      <c r="AF10">
        <v>40734</v>
      </c>
      <c r="AG10" s="18">
        <f t="shared" si="6"/>
        <v>1.042495212844307</v>
      </c>
      <c r="AH10">
        <v>21549</v>
      </c>
      <c r="AI10">
        <v>20226</v>
      </c>
      <c r="AJ10" s="18">
        <f t="shared" si="7"/>
        <v>1.0654108573123702</v>
      </c>
    </row>
    <row r="11" spans="1:36" ht="12.75">
      <c r="A11" s="3" t="s">
        <v>35</v>
      </c>
      <c r="B11" s="4" t="s">
        <v>14</v>
      </c>
      <c r="C11" s="17"/>
      <c r="D11">
        <v>716</v>
      </c>
      <c r="E11">
        <v>700</v>
      </c>
      <c r="F11" s="18">
        <f t="shared" si="8"/>
        <v>1.022857142857143</v>
      </c>
      <c r="G11" s="12">
        <v>2087</v>
      </c>
      <c r="H11" s="12">
        <v>2069</v>
      </c>
      <c r="I11" s="18">
        <f t="shared" si="9"/>
        <v>1.0086998550024167</v>
      </c>
      <c r="J11">
        <v>3369</v>
      </c>
      <c r="K11">
        <v>3345</v>
      </c>
      <c r="L11" s="18">
        <f t="shared" si="10"/>
        <v>1.0071748878923767</v>
      </c>
      <c r="M11">
        <v>13507</v>
      </c>
      <c r="N11">
        <v>13453</v>
      </c>
      <c r="O11" s="18">
        <f t="shared" si="0"/>
        <v>1.004013974578161</v>
      </c>
      <c r="P11">
        <v>12305</v>
      </c>
      <c r="Q11">
        <v>12215</v>
      </c>
      <c r="R11" s="18">
        <f t="shared" si="1"/>
        <v>1.007367990176013</v>
      </c>
      <c r="S11">
        <v>13341</v>
      </c>
      <c r="T11">
        <v>13182</v>
      </c>
      <c r="U11" s="18">
        <f t="shared" si="2"/>
        <v>1.012061902594447</v>
      </c>
      <c r="V11">
        <v>9251</v>
      </c>
      <c r="W11">
        <v>9094</v>
      </c>
      <c r="X11" s="18">
        <f t="shared" si="3"/>
        <v>1.0172641301957335</v>
      </c>
      <c r="Y11">
        <v>6353</v>
      </c>
      <c r="Z11">
        <v>6212</v>
      </c>
      <c r="AA11" s="18">
        <f t="shared" si="4"/>
        <v>1.02269800386349</v>
      </c>
      <c r="AB11">
        <v>7797</v>
      </c>
      <c r="AC11">
        <v>7513</v>
      </c>
      <c r="AD11" s="18">
        <f t="shared" si="5"/>
        <v>1.0378011446825501</v>
      </c>
      <c r="AE11">
        <v>10402</v>
      </c>
      <c r="AF11">
        <v>9859</v>
      </c>
      <c r="AG11" s="18">
        <f t="shared" si="6"/>
        <v>1.055076579774825</v>
      </c>
      <c r="AH11">
        <v>9580</v>
      </c>
      <c r="AI11">
        <v>8890</v>
      </c>
      <c r="AJ11" s="18">
        <f t="shared" si="7"/>
        <v>1.077615298087739</v>
      </c>
    </row>
    <row r="12" spans="1:36" ht="12.75">
      <c r="A12" s="3" t="s">
        <v>37</v>
      </c>
      <c r="B12" s="4" t="s">
        <v>9</v>
      </c>
      <c r="C12" s="17"/>
      <c r="D12">
        <v>334</v>
      </c>
      <c r="E12">
        <v>460</v>
      </c>
      <c r="F12" s="18">
        <f t="shared" si="8"/>
        <v>0.7260869565217392</v>
      </c>
      <c r="G12" s="12">
        <v>126</v>
      </c>
      <c r="H12" s="12">
        <v>162</v>
      </c>
      <c r="I12" s="18">
        <f t="shared" si="9"/>
        <v>0.7777777777777778</v>
      </c>
      <c r="J12">
        <v>106</v>
      </c>
      <c r="K12">
        <v>134</v>
      </c>
      <c r="L12" s="18">
        <f t="shared" si="10"/>
        <v>0.7910447761194029</v>
      </c>
      <c r="M12">
        <v>155</v>
      </c>
      <c r="N12">
        <v>197</v>
      </c>
      <c r="O12" s="18">
        <f t="shared" si="0"/>
        <v>0.7868020304568528</v>
      </c>
      <c r="P12">
        <v>383</v>
      </c>
      <c r="Q12">
        <v>550</v>
      </c>
      <c r="R12" s="18">
        <f t="shared" si="1"/>
        <v>0.6963636363636364</v>
      </c>
      <c r="S12">
        <v>980</v>
      </c>
      <c r="T12">
        <v>1425</v>
      </c>
      <c r="U12" s="18">
        <f t="shared" si="2"/>
        <v>0.6877192982456141</v>
      </c>
      <c r="V12">
        <v>1426</v>
      </c>
      <c r="W12">
        <v>2073</v>
      </c>
      <c r="X12" s="18">
        <f t="shared" si="3"/>
        <v>0.6878919440424506</v>
      </c>
      <c r="Y12">
        <v>2423</v>
      </c>
      <c r="Z12">
        <v>3593</v>
      </c>
      <c r="AA12" s="18">
        <f t="shared" si="4"/>
        <v>0.6743668243807404</v>
      </c>
      <c r="AB12">
        <v>6792</v>
      </c>
      <c r="AC12">
        <v>10523</v>
      </c>
      <c r="AD12" s="18">
        <f t="shared" si="5"/>
        <v>0.6454433146441129</v>
      </c>
      <c r="AE12">
        <v>17692</v>
      </c>
      <c r="AF12">
        <v>26160</v>
      </c>
      <c r="AG12" s="18">
        <f t="shared" si="6"/>
        <v>0.6762996941896025</v>
      </c>
      <c r="AH12">
        <v>27490</v>
      </c>
      <c r="AI12">
        <v>37758</v>
      </c>
      <c r="AJ12" s="18">
        <f t="shared" si="7"/>
        <v>0.7280576301710896</v>
      </c>
    </row>
    <row r="13" spans="1:36" ht="12.75">
      <c r="A13" s="3" t="s">
        <v>39</v>
      </c>
      <c r="B13" s="4" t="s">
        <v>4</v>
      </c>
      <c r="C13" s="17"/>
      <c r="D13" s="21" t="s">
        <v>300</v>
      </c>
      <c r="E13" s="21" t="s">
        <v>300</v>
      </c>
      <c r="F13" s="33" t="s">
        <v>30</v>
      </c>
      <c r="G13" s="12">
        <v>7</v>
      </c>
      <c r="H13" s="12">
        <v>6</v>
      </c>
      <c r="I13" s="33" t="s">
        <v>30</v>
      </c>
      <c r="J13">
        <v>25</v>
      </c>
      <c r="K13">
        <v>26</v>
      </c>
      <c r="L13" s="18">
        <f t="shared" si="10"/>
        <v>0.9615384615384616</v>
      </c>
      <c r="M13">
        <v>137</v>
      </c>
      <c r="N13">
        <v>141</v>
      </c>
      <c r="O13" s="18">
        <f t="shared" si="0"/>
        <v>0.9716312056737588</v>
      </c>
      <c r="P13">
        <v>631</v>
      </c>
      <c r="Q13">
        <v>636</v>
      </c>
      <c r="R13" s="18">
        <f t="shared" si="1"/>
        <v>0.9921383647798742</v>
      </c>
      <c r="S13">
        <v>1818</v>
      </c>
      <c r="T13">
        <v>1841</v>
      </c>
      <c r="U13" s="18">
        <f t="shared" si="2"/>
        <v>0.9875067897881586</v>
      </c>
      <c r="V13">
        <v>4274</v>
      </c>
      <c r="W13">
        <v>4226</v>
      </c>
      <c r="X13" s="18">
        <f t="shared" si="3"/>
        <v>1.0113582584003786</v>
      </c>
      <c r="Y13">
        <v>8451</v>
      </c>
      <c r="Z13">
        <v>8376</v>
      </c>
      <c r="AA13" s="18">
        <f t="shared" si="4"/>
        <v>1.0089541547277936</v>
      </c>
      <c r="AB13">
        <v>16706</v>
      </c>
      <c r="AC13">
        <v>16503</v>
      </c>
      <c r="AD13" s="18">
        <f t="shared" si="5"/>
        <v>1.0123007937950677</v>
      </c>
      <c r="AE13">
        <v>19354</v>
      </c>
      <c r="AF13">
        <v>18941</v>
      </c>
      <c r="AG13" s="18">
        <f t="shared" si="6"/>
        <v>1.0218045509740774</v>
      </c>
      <c r="AH13">
        <v>11269</v>
      </c>
      <c r="AI13">
        <v>10788</v>
      </c>
      <c r="AJ13" s="18">
        <f t="shared" si="7"/>
        <v>1.0445865776789025</v>
      </c>
    </row>
    <row r="14" spans="1:36" ht="12.75">
      <c r="A14" s="3" t="s">
        <v>41</v>
      </c>
      <c r="B14" s="4" t="s">
        <v>2</v>
      </c>
      <c r="C14" s="17"/>
      <c r="D14">
        <v>37</v>
      </c>
      <c r="E14">
        <v>38</v>
      </c>
      <c r="F14" s="18">
        <f t="shared" si="8"/>
        <v>0.9736842105263158</v>
      </c>
      <c r="G14" s="12">
        <v>164</v>
      </c>
      <c r="H14" s="12">
        <v>146</v>
      </c>
      <c r="I14" s="18">
        <f t="shared" si="9"/>
        <v>1.1232876712328768</v>
      </c>
      <c r="J14">
        <v>185</v>
      </c>
      <c r="K14">
        <v>177</v>
      </c>
      <c r="L14" s="18">
        <f t="shared" si="10"/>
        <v>1.0451977401129944</v>
      </c>
      <c r="M14">
        <v>424</v>
      </c>
      <c r="N14">
        <v>410</v>
      </c>
      <c r="O14" s="18">
        <f t="shared" si="0"/>
        <v>1.0341463414634147</v>
      </c>
      <c r="P14">
        <v>8556</v>
      </c>
      <c r="Q14">
        <v>8000</v>
      </c>
      <c r="R14" s="18">
        <f t="shared" si="1"/>
        <v>1.0695</v>
      </c>
      <c r="S14">
        <v>14653</v>
      </c>
      <c r="T14">
        <v>13536</v>
      </c>
      <c r="U14" s="18">
        <f t="shared" si="2"/>
        <v>1.0825206855791962</v>
      </c>
      <c r="V14">
        <v>6823</v>
      </c>
      <c r="W14">
        <v>6208</v>
      </c>
      <c r="X14" s="18">
        <f t="shared" si="3"/>
        <v>1.0990657216494846</v>
      </c>
      <c r="Y14">
        <v>1929</v>
      </c>
      <c r="Z14">
        <v>1776</v>
      </c>
      <c r="AA14" s="18">
        <f t="shared" si="4"/>
        <v>1.0861486486486487</v>
      </c>
      <c r="AB14">
        <v>552</v>
      </c>
      <c r="AC14">
        <v>502</v>
      </c>
      <c r="AD14" s="18">
        <f t="shared" si="5"/>
        <v>1.099601593625498</v>
      </c>
      <c r="AE14">
        <v>93</v>
      </c>
      <c r="AF14">
        <v>86</v>
      </c>
      <c r="AG14" s="18">
        <f t="shared" si="6"/>
        <v>1.0813953488372092</v>
      </c>
      <c r="AH14">
        <v>18</v>
      </c>
      <c r="AI14">
        <v>18</v>
      </c>
      <c r="AJ14" s="33" t="s">
        <v>30</v>
      </c>
    </row>
    <row r="15" spans="1:36" ht="12.75">
      <c r="A15" s="3" t="s">
        <v>43</v>
      </c>
      <c r="B15" s="4" t="s">
        <v>15</v>
      </c>
      <c r="C15" s="17"/>
      <c r="D15" s="21" t="s">
        <v>445</v>
      </c>
      <c r="E15" s="21" t="s">
        <v>445</v>
      </c>
      <c r="F15" s="33" t="s">
        <v>445</v>
      </c>
      <c r="G15" s="21" t="s">
        <v>445</v>
      </c>
      <c r="H15" s="21" t="s">
        <v>445</v>
      </c>
      <c r="I15" s="33" t="s">
        <v>445</v>
      </c>
      <c r="J15">
        <v>294</v>
      </c>
      <c r="K15">
        <v>295</v>
      </c>
      <c r="L15" s="18">
        <f t="shared" si="10"/>
        <v>0.9966101694915255</v>
      </c>
      <c r="M15">
        <v>4237</v>
      </c>
      <c r="N15">
        <v>4236</v>
      </c>
      <c r="O15" s="18">
        <f t="shared" si="0"/>
        <v>1.0002360717658167</v>
      </c>
      <c r="P15">
        <v>5680</v>
      </c>
      <c r="Q15">
        <v>5670</v>
      </c>
      <c r="R15" s="18">
        <f t="shared" si="1"/>
        <v>1.001763668430335</v>
      </c>
      <c r="S15">
        <v>6492</v>
      </c>
      <c r="T15">
        <v>6474</v>
      </c>
      <c r="U15" s="18">
        <f t="shared" si="2"/>
        <v>1.0027803521779426</v>
      </c>
      <c r="V15">
        <v>4668</v>
      </c>
      <c r="W15">
        <v>4664</v>
      </c>
      <c r="X15" s="18">
        <f t="shared" si="3"/>
        <v>1.0008576329331047</v>
      </c>
      <c r="Y15">
        <v>2849</v>
      </c>
      <c r="Z15">
        <v>2836</v>
      </c>
      <c r="AA15" s="18">
        <f t="shared" si="4"/>
        <v>1.0045839210155147</v>
      </c>
      <c r="AB15">
        <v>2742</v>
      </c>
      <c r="AC15">
        <v>2731</v>
      </c>
      <c r="AD15" s="18">
        <f t="shared" si="5"/>
        <v>1.0040278286342</v>
      </c>
      <c r="AE15">
        <v>2248</v>
      </c>
      <c r="AF15">
        <v>2239</v>
      </c>
      <c r="AG15" s="18">
        <f t="shared" si="6"/>
        <v>1.004019651630192</v>
      </c>
      <c r="AH15">
        <v>740</v>
      </c>
      <c r="AI15">
        <v>738</v>
      </c>
      <c r="AJ15" s="18">
        <f t="shared" si="7"/>
        <v>1.002710027100271</v>
      </c>
    </row>
    <row r="16" spans="1:36" ht="12.75">
      <c r="A16" s="3" t="s">
        <v>45</v>
      </c>
      <c r="B16" s="4" t="s">
        <v>11</v>
      </c>
      <c r="C16" s="17"/>
      <c r="D16">
        <v>8</v>
      </c>
      <c r="E16">
        <v>16</v>
      </c>
      <c r="F16" s="33" t="s">
        <v>30</v>
      </c>
      <c r="G16" s="21" t="s">
        <v>300</v>
      </c>
      <c r="H16" s="12">
        <v>5</v>
      </c>
      <c r="I16" s="33" t="s">
        <v>30</v>
      </c>
      <c r="J16">
        <v>6</v>
      </c>
      <c r="K16">
        <v>5</v>
      </c>
      <c r="L16" s="33" t="s">
        <v>30</v>
      </c>
      <c r="M16">
        <v>14</v>
      </c>
      <c r="N16">
        <v>18</v>
      </c>
      <c r="O16" s="33" t="s">
        <v>30</v>
      </c>
      <c r="P16">
        <v>534</v>
      </c>
      <c r="Q16">
        <v>559</v>
      </c>
      <c r="R16" s="18">
        <f t="shared" si="1"/>
        <v>0.9552772808586762</v>
      </c>
      <c r="S16">
        <v>3643</v>
      </c>
      <c r="T16">
        <v>3591</v>
      </c>
      <c r="U16" s="18">
        <f t="shared" si="2"/>
        <v>1.0144806460595934</v>
      </c>
      <c r="V16">
        <v>5559</v>
      </c>
      <c r="W16">
        <v>5379</v>
      </c>
      <c r="X16" s="18">
        <f t="shared" si="3"/>
        <v>1.0334634690462912</v>
      </c>
      <c r="Y16">
        <v>5542</v>
      </c>
      <c r="Z16">
        <v>5294</v>
      </c>
      <c r="AA16" s="18">
        <f t="shared" si="4"/>
        <v>1.0468454854552323</v>
      </c>
      <c r="AB16">
        <v>5917</v>
      </c>
      <c r="AC16">
        <v>5693</v>
      </c>
      <c r="AD16" s="18">
        <f t="shared" si="5"/>
        <v>1.0393465659581942</v>
      </c>
      <c r="AE16">
        <v>3604</v>
      </c>
      <c r="AF16">
        <v>3490</v>
      </c>
      <c r="AG16" s="18">
        <f t="shared" si="6"/>
        <v>1.0326647564469913</v>
      </c>
      <c r="AH16">
        <v>824</v>
      </c>
      <c r="AI16">
        <v>802</v>
      </c>
      <c r="AJ16" s="18">
        <f t="shared" si="7"/>
        <v>1.027431421446384</v>
      </c>
    </row>
    <row r="17" spans="1:36" ht="12.75">
      <c r="A17" s="3" t="s">
        <v>47</v>
      </c>
      <c r="B17" s="4" t="s">
        <v>12</v>
      </c>
      <c r="C17" s="17"/>
      <c r="D17">
        <v>149</v>
      </c>
      <c r="E17">
        <v>145</v>
      </c>
      <c r="F17" s="18">
        <f t="shared" si="8"/>
        <v>1.0275862068965518</v>
      </c>
      <c r="G17" s="12">
        <v>16</v>
      </c>
      <c r="H17" s="12">
        <v>15</v>
      </c>
      <c r="I17" s="33" t="s">
        <v>30</v>
      </c>
      <c r="J17">
        <v>37</v>
      </c>
      <c r="K17">
        <v>27</v>
      </c>
      <c r="L17" s="18">
        <f t="shared" si="10"/>
        <v>1.3703703703703705</v>
      </c>
      <c r="M17">
        <v>76</v>
      </c>
      <c r="N17">
        <v>59</v>
      </c>
      <c r="O17" s="18">
        <f t="shared" si="0"/>
        <v>1.2881355932203389</v>
      </c>
      <c r="P17">
        <v>227</v>
      </c>
      <c r="Q17">
        <v>151</v>
      </c>
      <c r="R17" s="18">
        <f t="shared" si="1"/>
        <v>1.5033112582781456</v>
      </c>
      <c r="S17">
        <v>653</v>
      </c>
      <c r="T17">
        <v>471</v>
      </c>
      <c r="U17" s="18">
        <f t="shared" si="2"/>
        <v>1.3864118895966029</v>
      </c>
      <c r="V17">
        <v>1240</v>
      </c>
      <c r="W17">
        <v>878</v>
      </c>
      <c r="X17" s="18">
        <f t="shared" si="3"/>
        <v>1.4123006833712983</v>
      </c>
      <c r="Y17">
        <v>2397</v>
      </c>
      <c r="Z17">
        <v>1671</v>
      </c>
      <c r="AA17" s="18">
        <f t="shared" si="4"/>
        <v>1.4344703770197487</v>
      </c>
      <c r="AB17">
        <v>6178</v>
      </c>
      <c r="AC17">
        <v>4619</v>
      </c>
      <c r="AD17" s="18">
        <f t="shared" si="5"/>
        <v>1.337518943494263</v>
      </c>
      <c r="AE17">
        <v>10321</v>
      </c>
      <c r="AF17">
        <v>8321</v>
      </c>
      <c r="AG17" s="18">
        <f t="shared" si="6"/>
        <v>1.2403557264751832</v>
      </c>
      <c r="AH17">
        <v>9104</v>
      </c>
      <c r="AI17">
        <v>7856</v>
      </c>
      <c r="AJ17" s="18">
        <f t="shared" si="7"/>
        <v>1.1588594704684319</v>
      </c>
    </row>
    <row r="18" spans="1:36" ht="12.75">
      <c r="A18" s="3" t="s">
        <v>49</v>
      </c>
      <c r="B18" s="4" t="s">
        <v>1</v>
      </c>
      <c r="C18" s="17"/>
      <c r="D18">
        <v>239</v>
      </c>
      <c r="E18">
        <v>198</v>
      </c>
      <c r="F18" s="18">
        <f t="shared" si="8"/>
        <v>1.207070707070707</v>
      </c>
      <c r="G18" s="12">
        <v>100</v>
      </c>
      <c r="H18" s="12">
        <v>78</v>
      </c>
      <c r="I18" s="18">
        <f t="shared" si="9"/>
        <v>1.2820512820512822</v>
      </c>
      <c r="J18">
        <v>61</v>
      </c>
      <c r="K18">
        <v>41</v>
      </c>
      <c r="L18" s="18">
        <f t="shared" si="10"/>
        <v>1.4878048780487805</v>
      </c>
      <c r="M18">
        <v>78</v>
      </c>
      <c r="N18">
        <v>69</v>
      </c>
      <c r="O18" s="18">
        <f t="shared" si="0"/>
        <v>1.1304347826086956</v>
      </c>
      <c r="P18">
        <v>291</v>
      </c>
      <c r="Q18">
        <v>260</v>
      </c>
      <c r="R18" s="18">
        <f t="shared" si="1"/>
        <v>1.1192307692307693</v>
      </c>
      <c r="S18">
        <v>703</v>
      </c>
      <c r="T18">
        <v>620</v>
      </c>
      <c r="U18" s="18">
        <f t="shared" si="2"/>
        <v>1.1338709677419354</v>
      </c>
      <c r="V18">
        <v>1234</v>
      </c>
      <c r="W18">
        <v>1035</v>
      </c>
      <c r="X18" s="18">
        <f t="shared" si="3"/>
        <v>1.1922705314009663</v>
      </c>
      <c r="Y18">
        <v>2160</v>
      </c>
      <c r="Z18">
        <v>1760</v>
      </c>
      <c r="AA18" s="18">
        <f t="shared" si="4"/>
        <v>1.2272727272727273</v>
      </c>
      <c r="AB18">
        <v>5001</v>
      </c>
      <c r="AC18">
        <v>4047</v>
      </c>
      <c r="AD18" s="18">
        <f t="shared" si="5"/>
        <v>1.2357301704966641</v>
      </c>
      <c r="AE18">
        <v>8028</v>
      </c>
      <c r="AF18">
        <v>6760</v>
      </c>
      <c r="AG18" s="18">
        <f t="shared" si="6"/>
        <v>1.1875739644970413</v>
      </c>
      <c r="AH18">
        <v>7493</v>
      </c>
      <c r="AI18">
        <v>6467</v>
      </c>
      <c r="AJ18" s="18">
        <f t="shared" si="7"/>
        <v>1.1586516158960878</v>
      </c>
    </row>
    <row r="19" spans="1:36" ht="12.75">
      <c r="A19" s="3" t="s">
        <v>51</v>
      </c>
      <c r="B19" s="4" t="s">
        <v>5</v>
      </c>
      <c r="C19" s="17"/>
      <c r="D19" s="21" t="s">
        <v>300</v>
      </c>
      <c r="E19" s="21" t="s">
        <v>300</v>
      </c>
      <c r="F19" s="33" t="s">
        <v>30</v>
      </c>
      <c r="G19" s="21" t="s">
        <v>300</v>
      </c>
      <c r="H19" s="21" t="s">
        <v>300</v>
      </c>
      <c r="I19" s="33" t="s">
        <v>30</v>
      </c>
      <c r="J19" s="21" t="s">
        <v>300</v>
      </c>
      <c r="K19" s="21" t="s">
        <v>300</v>
      </c>
      <c r="L19" s="33" t="s">
        <v>30</v>
      </c>
      <c r="M19" s="21" t="s">
        <v>300</v>
      </c>
      <c r="N19" s="21" t="s">
        <v>300</v>
      </c>
      <c r="O19" s="33" t="s">
        <v>30</v>
      </c>
      <c r="P19" s="21" t="s">
        <v>300</v>
      </c>
      <c r="Q19" s="21" t="s">
        <v>300</v>
      </c>
      <c r="R19" s="33" t="s">
        <v>30</v>
      </c>
      <c r="S19">
        <v>9</v>
      </c>
      <c r="T19">
        <v>5</v>
      </c>
      <c r="U19" s="33" t="s">
        <v>30</v>
      </c>
      <c r="V19">
        <v>46</v>
      </c>
      <c r="W19">
        <v>27</v>
      </c>
      <c r="X19" s="18">
        <f t="shared" si="3"/>
        <v>1.7037037037037037</v>
      </c>
      <c r="Y19">
        <v>389</v>
      </c>
      <c r="Z19">
        <v>284</v>
      </c>
      <c r="AA19" s="18">
        <f t="shared" si="4"/>
        <v>1.369718309859155</v>
      </c>
      <c r="AB19">
        <v>2990</v>
      </c>
      <c r="AC19">
        <v>2041</v>
      </c>
      <c r="AD19" s="18">
        <f t="shared" si="5"/>
        <v>1.464968152866242</v>
      </c>
      <c r="AE19">
        <v>12529</v>
      </c>
      <c r="AF19">
        <v>8277</v>
      </c>
      <c r="AG19" s="18">
        <f t="shared" si="6"/>
        <v>1.5137126978373807</v>
      </c>
      <c r="AH19">
        <v>17704</v>
      </c>
      <c r="AI19">
        <v>10658</v>
      </c>
      <c r="AJ19" s="18">
        <f t="shared" si="7"/>
        <v>1.6610996434603116</v>
      </c>
    </row>
    <row r="20" spans="1:36" ht="12.75">
      <c r="A20" s="3" t="s">
        <v>53</v>
      </c>
      <c r="B20" s="4" t="s">
        <v>16</v>
      </c>
      <c r="C20" s="17"/>
      <c r="D20">
        <v>300</v>
      </c>
      <c r="E20">
        <v>300</v>
      </c>
      <c r="F20" s="18">
        <f t="shared" si="8"/>
        <v>1</v>
      </c>
      <c r="G20" s="12">
        <v>399</v>
      </c>
      <c r="H20" s="12">
        <v>399</v>
      </c>
      <c r="I20" s="18">
        <f t="shared" si="9"/>
        <v>1</v>
      </c>
      <c r="J20">
        <v>485</v>
      </c>
      <c r="K20">
        <v>487</v>
      </c>
      <c r="L20" s="18">
        <f t="shared" si="10"/>
        <v>0.9958932238193019</v>
      </c>
      <c r="M20">
        <v>6379</v>
      </c>
      <c r="N20">
        <v>6369</v>
      </c>
      <c r="O20" s="18">
        <f t="shared" si="0"/>
        <v>1.0015701051970483</v>
      </c>
      <c r="P20">
        <v>5233</v>
      </c>
      <c r="Q20">
        <v>5220</v>
      </c>
      <c r="R20" s="18">
        <f t="shared" si="1"/>
        <v>1.0024904214559387</v>
      </c>
      <c r="S20">
        <v>3722</v>
      </c>
      <c r="T20">
        <v>3714</v>
      </c>
      <c r="U20" s="18">
        <f t="shared" si="2"/>
        <v>1.002154011847065</v>
      </c>
      <c r="V20">
        <v>1816</v>
      </c>
      <c r="W20">
        <v>1810</v>
      </c>
      <c r="X20" s="18">
        <f t="shared" si="3"/>
        <v>1.0033149171270719</v>
      </c>
      <c r="Y20">
        <v>836</v>
      </c>
      <c r="Z20">
        <v>833</v>
      </c>
      <c r="AA20" s="18">
        <f t="shared" si="4"/>
        <v>1.0036014405762306</v>
      </c>
      <c r="AB20">
        <v>525</v>
      </c>
      <c r="AC20">
        <v>524</v>
      </c>
      <c r="AD20" s="18">
        <f t="shared" si="5"/>
        <v>1.001908396946565</v>
      </c>
      <c r="AE20">
        <v>324</v>
      </c>
      <c r="AF20">
        <v>325</v>
      </c>
      <c r="AG20" s="18">
        <f t="shared" si="6"/>
        <v>0.9969230769230769</v>
      </c>
      <c r="AH20">
        <v>104</v>
      </c>
      <c r="AI20">
        <v>103</v>
      </c>
      <c r="AJ20" s="18">
        <f t="shared" si="7"/>
        <v>1.0097087378640777</v>
      </c>
    </row>
    <row r="21" spans="1:36" ht="13.5" thickBot="1">
      <c r="A21" s="19" t="s">
        <v>55</v>
      </c>
      <c r="B21" s="37" t="s">
        <v>8</v>
      </c>
      <c r="C21" s="38"/>
      <c r="D21" s="20">
        <v>1</v>
      </c>
      <c r="E21" s="20">
        <v>1</v>
      </c>
      <c r="F21" s="39" t="s">
        <v>30</v>
      </c>
      <c r="G21" s="40" t="s">
        <v>300</v>
      </c>
      <c r="H21" s="40" t="s">
        <v>300</v>
      </c>
      <c r="I21" s="39" t="s">
        <v>30</v>
      </c>
      <c r="J21" s="40" t="s">
        <v>300</v>
      </c>
      <c r="K21" s="40" t="s">
        <v>300</v>
      </c>
      <c r="L21" s="39" t="s">
        <v>30</v>
      </c>
      <c r="M21" s="20">
        <v>1</v>
      </c>
      <c r="N21" s="40" t="s">
        <v>300</v>
      </c>
      <c r="O21" s="39" t="s">
        <v>30</v>
      </c>
      <c r="P21" s="20">
        <v>9</v>
      </c>
      <c r="Q21" s="20">
        <v>10</v>
      </c>
      <c r="R21" s="39" t="s">
        <v>30</v>
      </c>
      <c r="S21" s="20">
        <v>56</v>
      </c>
      <c r="T21" s="20">
        <v>59</v>
      </c>
      <c r="U21" s="41">
        <f t="shared" si="2"/>
        <v>0.9491525423728814</v>
      </c>
      <c r="V21" s="20">
        <v>190</v>
      </c>
      <c r="W21" s="20">
        <v>203</v>
      </c>
      <c r="X21" s="41">
        <f t="shared" si="3"/>
        <v>0.9359605911330049</v>
      </c>
      <c r="Y21" s="20">
        <v>523</v>
      </c>
      <c r="Z21" s="20">
        <v>563</v>
      </c>
      <c r="AA21" s="41">
        <f t="shared" si="4"/>
        <v>0.9289520426287744</v>
      </c>
      <c r="AB21" s="20">
        <v>1754</v>
      </c>
      <c r="AC21" s="20">
        <v>1881</v>
      </c>
      <c r="AD21" s="41">
        <f t="shared" si="5"/>
        <v>0.9324827219564061</v>
      </c>
      <c r="AE21" s="20">
        <v>4702</v>
      </c>
      <c r="AF21" s="20">
        <v>4899</v>
      </c>
      <c r="AG21" s="41">
        <f t="shared" si="6"/>
        <v>0.9597877117779139</v>
      </c>
      <c r="AH21" s="20">
        <v>8849</v>
      </c>
      <c r="AI21" s="20">
        <v>9038</v>
      </c>
      <c r="AJ21" s="41">
        <f t="shared" si="7"/>
        <v>0.9790882938703253</v>
      </c>
    </row>
    <row r="23" spans="1:2" ht="12.75">
      <c r="A23" s="21" t="s">
        <v>300</v>
      </c>
      <c r="B23" s="42" t="s">
        <v>447</v>
      </c>
    </row>
    <row r="24" spans="1:2" ht="12.75">
      <c r="A24" s="43" t="s">
        <v>445</v>
      </c>
      <c r="B24" s="42" t="s">
        <v>448</v>
      </c>
    </row>
  </sheetData>
  <mergeCells count="22">
    <mergeCell ref="Y4:Z5"/>
    <mergeCell ref="AB4:AC5"/>
    <mergeCell ref="AE4:AF5"/>
    <mergeCell ref="D4:E5"/>
    <mergeCell ref="G4:H5"/>
    <mergeCell ref="J4:K5"/>
    <mergeCell ref="M4:N5"/>
    <mergeCell ref="P4:Q5"/>
    <mergeCell ref="S4:T5"/>
    <mergeCell ref="V4:W5"/>
    <mergeCell ref="AH4:AI5"/>
    <mergeCell ref="AB3:AD3"/>
    <mergeCell ref="AE3:AG3"/>
    <mergeCell ref="AH3:AJ3"/>
    <mergeCell ref="P3:R3"/>
    <mergeCell ref="S3:U3"/>
    <mergeCell ref="V3:X3"/>
    <mergeCell ref="Y3:AA3"/>
    <mergeCell ref="D3:F3"/>
    <mergeCell ref="G3:I3"/>
    <mergeCell ref="J3:L3"/>
    <mergeCell ref="M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2.75"/>
  <cols>
    <col min="1" max="1" width="7.00390625" style="0" customWidth="1"/>
    <col min="2" max="2" width="4.8515625" style="0" customWidth="1"/>
    <col min="3" max="3" width="4.00390625" style="0" customWidth="1"/>
    <col min="4" max="4" width="3.57421875" style="0" customWidth="1"/>
    <col min="5" max="5" width="3.8515625" style="0" customWidth="1"/>
  </cols>
  <sheetData>
    <row r="1" ht="12.75">
      <c r="A1" s="1" t="s">
        <v>457</v>
      </c>
    </row>
    <row r="3" spans="7:25" ht="15">
      <c r="G3" s="63" t="s">
        <v>422</v>
      </c>
      <c r="H3" s="63"/>
      <c r="I3" s="63"/>
      <c r="J3" s="63"/>
      <c r="K3" s="63"/>
      <c r="L3" s="63"/>
      <c r="M3" s="63"/>
      <c r="N3" s="63"/>
      <c r="O3" s="63"/>
      <c r="P3" s="63"/>
      <c r="Q3" s="63" t="s">
        <v>423</v>
      </c>
      <c r="R3" s="63"/>
      <c r="S3" s="63"/>
      <c r="T3" s="63"/>
      <c r="U3" s="63"/>
      <c r="V3" s="63"/>
      <c r="W3" s="63"/>
      <c r="X3" s="63"/>
      <c r="Y3" s="63"/>
    </row>
    <row r="4" spans="7:25" ht="12.75">
      <c r="G4" s="64" t="s">
        <v>424</v>
      </c>
      <c r="H4" s="64"/>
      <c r="I4" s="64"/>
      <c r="J4" s="64"/>
      <c r="K4" s="64"/>
      <c r="L4" s="65" t="s">
        <v>0</v>
      </c>
      <c r="M4" s="65"/>
      <c r="N4" s="65"/>
      <c r="O4" s="65"/>
      <c r="P4" s="66"/>
      <c r="Q4" s="64" t="s">
        <v>425</v>
      </c>
      <c r="R4" s="64"/>
      <c r="S4" s="64"/>
      <c r="T4" s="65" t="s">
        <v>426</v>
      </c>
      <c r="U4" s="65"/>
      <c r="V4" s="65"/>
      <c r="W4" s="65" t="s">
        <v>427</v>
      </c>
      <c r="X4" s="65"/>
      <c r="Y4" s="66"/>
    </row>
    <row r="5" spans="7:25" ht="12.75">
      <c r="G5" s="67" t="s">
        <v>18</v>
      </c>
      <c r="H5" s="67"/>
      <c r="I5" s="2"/>
      <c r="J5" s="2"/>
      <c r="K5" s="13"/>
      <c r="L5" s="60" t="s">
        <v>18</v>
      </c>
      <c r="M5" s="60"/>
      <c r="N5" s="46"/>
      <c r="O5" s="46"/>
      <c r="P5" s="11"/>
      <c r="Q5" s="67" t="s">
        <v>18</v>
      </c>
      <c r="R5" s="67"/>
      <c r="S5" s="2"/>
      <c r="T5" s="60" t="s">
        <v>18</v>
      </c>
      <c r="U5" s="60"/>
      <c r="V5" s="12"/>
      <c r="W5" s="60" t="s">
        <v>18</v>
      </c>
      <c r="X5" s="60"/>
      <c r="Y5" s="11"/>
    </row>
    <row r="6" spans="7:25" ht="38.25">
      <c r="G6" s="67"/>
      <c r="H6" s="67"/>
      <c r="I6" s="2" t="s">
        <v>428</v>
      </c>
      <c r="J6" s="2" t="s">
        <v>452</v>
      </c>
      <c r="K6" s="13" t="s">
        <v>454</v>
      </c>
      <c r="L6" s="60"/>
      <c r="M6" s="60"/>
      <c r="N6" s="2" t="s">
        <v>428</v>
      </c>
      <c r="O6" s="2" t="s">
        <v>452</v>
      </c>
      <c r="P6" s="13" t="s">
        <v>454</v>
      </c>
      <c r="Q6" s="67"/>
      <c r="R6" s="67"/>
      <c r="S6" s="13" t="s">
        <v>429</v>
      </c>
      <c r="T6" s="60"/>
      <c r="U6" s="60"/>
      <c r="V6" s="13" t="s">
        <v>429</v>
      </c>
      <c r="W6" s="60"/>
      <c r="X6" s="60"/>
      <c r="Y6" s="14" t="s">
        <v>429</v>
      </c>
    </row>
    <row r="7" spans="1:25" ht="39" thickBot="1">
      <c r="A7" s="30" t="s">
        <v>22</v>
      </c>
      <c r="B7" s="61" t="s">
        <v>23</v>
      </c>
      <c r="C7" s="61"/>
      <c r="D7" s="61"/>
      <c r="E7" s="61"/>
      <c r="F7" s="61"/>
      <c r="G7" s="35" t="s">
        <v>24</v>
      </c>
      <c r="H7" s="35" t="s">
        <v>25</v>
      </c>
      <c r="I7" s="35" t="s">
        <v>430</v>
      </c>
      <c r="J7" s="30" t="s">
        <v>453</v>
      </c>
      <c r="K7" s="56" t="s">
        <v>455</v>
      </c>
      <c r="L7" s="35" t="s">
        <v>24</v>
      </c>
      <c r="M7" s="35" t="s">
        <v>25</v>
      </c>
      <c r="N7" s="35" t="s">
        <v>430</v>
      </c>
      <c r="O7" s="30" t="s">
        <v>453</v>
      </c>
      <c r="P7" s="56" t="s">
        <v>455</v>
      </c>
      <c r="Q7" s="35" t="s">
        <v>24</v>
      </c>
      <c r="R7" s="35" t="s">
        <v>25</v>
      </c>
      <c r="S7" s="34" t="s">
        <v>430</v>
      </c>
      <c r="T7" s="35" t="s">
        <v>24</v>
      </c>
      <c r="U7" s="35" t="s">
        <v>25</v>
      </c>
      <c r="V7" s="34" t="s">
        <v>430</v>
      </c>
      <c r="W7" s="35" t="s">
        <v>24</v>
      </c>
      <c r="X7" s="35" t="s">
        <v>25</v>
      </c>
      <c r="Y7" s="36" t="s">
        <v>430</v>
      </c>
    </row>
    <row r="8" spans="1:25" ht="12.75">
      <c r="A8" s="3" t="s">
        <v>26</v>
      </c>
      <c r="B8" t="s">
        <v>297</v>
      </c>
      <c r="G8">
        <v>280</v>
      </c>
      <c r="H8">
        <v>400</v>
      </c>
      <c r="I8">
        <v>0.7</v>
      </c>
      <c r="J8">
        <v>0.03411</v>
      </c>
      <c r="K8" s="18">
        <v>4.873121680959365</v>
      </c>
      <c r="L8">
        <v>220</v>
      </c>
      <c r="M8">
        <v>297</v>
      </c>
      <c r="N8">
        <v>0.7407407407407407</v>
      </c>
      <c r="O8">
        <v>0.04046</v>
      </c>
      <c r="P8" s="59">
        <v>5.462693129110805</v>
      </c>
      <c r="Q8">
        <v>301</v>
      </c>
      <c r="R8">
        <v>396</v>
      </c>
      <c r="S8" s="18">
        <v>0.76010101010101</v>
      </c>
      <c r="T8">
        <v>177</v>
      </c>
      <c r="U8">
        <v>274</v>
      </c>
      <c r="V8" s="18">
        <v>0.6459854014598541</v>
      </c>
      <c r="W8">
        <v>22</v>
      </c>
      <c r="X8">
        <v>27</v>
      </c>
      <c r="Y8" s="59">
        <v>0.8148148148148148</v>
      </c>
    </row>
    <row r="9" spans="1:25" ht="12.75">
      <c r="A9" s="3" t="s">
        <v>28</v>
      </c>
      <c r="C9" t="s">
        <v>298</v>
      </c>
      <c r="G9">
        <v>5</v>
      </c>
      <c r="H9">
        <v>3</v>
      </c>
      <c r="I9" s="21" t="s">
        <v>30</v>
      </c>
      <c r="J9" s="21" t="s">
        <v>30</v>
      </c>
      <c r="K9" s="33" t="s">
        <v>30</v>
      </c>
      <c r="L9">
        <v>5</v>
      </c>
      <c r="M9">
        <v>3</v>
      </c>
      <c r="O9" t="s">
        <v>456</v>
      </c>
      <c r="P9" s="59"/>
      <c r="Q9">
        <v>6</v>
      </c>
      <c r="R9">
        <v>4</v>
      </c>
      <c r="S9" s="18"/>
      <c r="T9">
        <v>4</v>
      </c>
      <c r="U9">
        <v>2</v>
      </c>
      <c r="V9" s="18"/>
      <c r="Y9" s="59"/>
    </row>
    <row r="10" spans="1:25" ht="12.75">
      <c r="A10" s="3" t="s">
        <v>31</v>
      </c>
      <c r="C10" t="s">
        <v>299</v>
      </c>
      <c r="G10" s="21" t="s">
        <v>444</v>
      </c>
      <c r="H10">
        <v>128</v>
      </c>
      <c r="I10" s="21" t="s">
        <v>30</v>
      </c>
      <c r="J10" s="21" t="s">
        <v>30</v>
      </c>
      <c r="K10" s="33" t="s">
        <v>30</v>
      </c>
      <c r="L10" s="21" t="s">
        <v>444</v>
      </c>
      <c r="M10">
        <v>74</v>
      </c>
      <c r="O10" t="s">
        <v>456</v>
      </c>
      <c r="P10" s="59"/>
      <c r="R10">
        <v>99</v>
      </c>
      <c r="S10" s="18"/>
      <c r="U10">
        <v>98</v>
      </c>
      <c r="V10" s="18"/>
      <c r="X10">
        <v>5</v>
      </c>
      <c r="Y10" s="59"/>
    </row>
    <row r="11" spans="1:25" ht="12.75">
      <c r="A11" s="3" t="s">
        <v>33</v>
      </c>
      <c r="C11" t="s">
        <v>34</v>
      </c>
      <c r="G11" s="21" t="s">
        <v>444</v>
      </c>
      <c r="H11" s="21" t="s">
        <v>444</v>
      </c>
      <c r="I11" s="21" t="s">
        <v>30</v>
      </c>
      <c r="J11" s="21" t="s">
        <v>30</v>
      </c>
      <c r="K11" s="33" t="s">
        <v>30</v>
      </c>
      <c r="L11">
        <v>2</v>
      </c>
      <c r="M11">
        <v>2</v>
      </c>
      <c r="O11" t="s">
        <v>456</v>
      </c>
      <c r="P11" s="59"/>
      <c r="S11" s="18"/>
      <c r="T11">
        <v>2</v>
      </c>
      <c r="U11">
        <v>2</v>
      </c>
      <c r="V11" s="18"/>
      <c r="Y11" s="59"/>
    </row>
    <row r="12" spans="1:25" ht="12.75">
      <c r="A12" s="3" t="s">
        <v>35</v>
      </c>
      <c r="C12" t="s">
        <v>301</v>
      </c>
      <c r="G12" s="21" t="s">
        <v>444</v>
      </c>
      <c r="H12" s="21" t="s">
        <v>444</v>
      </c>
      <c r="I12" s="21" t="s">
        <v>30</v>
      </c>
      <c r="J12" s="21" t="s">
        <v>30</v>
      </c>
      <c r="K12" s="33" t="s">
        <v>30</v>
      </c>
      <c r="N12" t="e">
        <v>#DIV/0!</v>
      </c>
      <c r="O12" t="s">
        <v>456</v>
      </c>
      <c r="P12" s="59"/>
      <c r="S12" s="18"/>
      <c r="V12" s="18"/>
      <c r="Y12" s="59"/>
    </row>
    <row r="13" spans="1:25" ht="12.75">
      <c r="A13" s="3" t="s">
        <v>37</v>
      </c>
      <c r="C13" t="s">
        <v>302</v>
      </c>
      <c r="G13" s="21" t="s">
        <v>444</v>
      </c>
      <c r="H13" s="21" t="s">
        <v>444</v>
      </c>
      <c r="I13" s="21" t="s">
        <v>30</v>
      </c>
      <c r="J13" s="21" t="s">
        <v>30</v>
      </c>
      <c r="K13" s="33" t="s">
        <v>30</v>
      </c>
      <c r="N13" t="e">
        <v>#DIV/0!</v>
      </c>
      <c r="O13" t="s">
        <v>456</v>
      </c>
      <c r="P13" s="59"/>
      <c r="S13" s="18"/>
      <c r="V13" s="18"/>
      <c r="Y13" s="59"/>
    </row>
    <row r="14" spans="1:25" ht="12.75">
      <c r="A14" s="3" t="s">
        <v>39</v>
      </c>
      <c r="C14" t="s">
        <v>40</v>
      </c>
      <c r="G14">
        <v>2</v>
      </c>
      <c r="H14">
        <v>2</v>
      </c>
      <c r="I14" s="21" t="s">
        <v>30</v>
      </c>
      <c r="J14" s="21" t="s">
        <v>30</v>
      </c>
      <c r="K14" s="33" t="s">
        <v>30</v>
      </c>
      <c r="L14">
        <v>4</v>
      </c>
      <c r="M14">
        <v>2</v>
      </c>
      <c r="O14" t="s">
        <v>456</v>
      </c>
      <c r="P14" s="59"/>
      <c r="Q14">
        <v>6</v>
      </c>
      <c r="R14">
        <v>4</v>
      </c>
      <c r="S14" s="18"/>
      <c r="V14" s="18"/>
      <c r="Y14" s="59"/>
    </row>
    <row r="15" spans="1:25" ht="12.75">
      <c r="A15" s="3" t="s">
        <v>41</v>
      </c>
      <c r="C15" t="s">
        <v>44</v>
      </c>
      <c r="G15">
        <v>24</v>
      </c>
      <c r="H15">
        <v>24</v>
      </c>
      <c r="I15">
        <v>1</v>
      </c>
      <c r="J15">
        <v>0.08332</v>
      </c>
      <c r="K15" s="18">
        <v>8.33208323956927</v>
      </c>
      <c r="L15">
        <v>12</v>
      </c>
      <c r="M15">
        <v>13</v>
      </c>
      <c r="O15" t="s">
        <v>456</v>
      </c>
      <c r="P15" s="59"/>
      <c r="Q15">
        <v>29</v>
      </c>
      <c r="R15">
        <v>30</v>
      </c>
      <c r="S15" s="18">
        <v>0.9666666666666667</v>
      </c>
      <c r="T15">
        <v>4</v>
      </c>
      <c r="U15">
        <v>4</v>
      </c>
      <c r="V15" s="18"/>
      <c r="W15">
        <v>3</v>
      </c>
      <c r="X15">
        <v>3</v>
      </c>
      <c r="Y15" s="59"/>
    </row>
    <row r="16" spans="1:25" ht="12.75">
      <c r="A16" s="3" t="s">
        <v>43</v>
      </c>
      <c r="C16" t="s">
        <v>46</v>
      </c>
      <c r="G16">
        <v>139</v>
      </c>
      <c r="H16">
        <v>113</v>
      </c>
      <c r="I16">
        <v>1.2300884955752212</v>
      </c>
      <c r="J16">
        <v>0.07212</v>
      </c>
      <c r="K16" s="18">
        <v>5.863135251024504</v>
      </c>
      <c r="L16">
        <v>100</v>
      </c>
      <c r="M16">
        <v>85</v>
      </c>
      <c r="N16">
        <v>1.1764705882352942</v>
      </c>
      <c r="O16">
        <v>0.08368</v>
      </c>
      <c r="P16" s="59">
        <v>7.112573588446917</v>
      </c>
      <c r="Q16">
        <v>134</v>
      </c>
      <c r="R16">
        <v>116</v>
      </c>
      <c r="S16" s="18">
        <v>1.1551724137931034</v>
      </c>
      <c r="T16">
        <v>95</v>
      </c>
      <c r="U16">
        <v>73</v>
      </c>
      <c r="V16" s="18">
        <v>1.3013698630136987</v>
      </c>
      <c r="W16">
        <v>10</v>
      </c>
      <c r="X16">
        <v>9</v>
      </c>
      <c r="Y16" s="59"/>
    </row>
    <row r="17" spans="1:25" ht="12.75">
      <c r="A17" s="3" t="s">
        <v>45</v>
      </c>
      <c r="C17" t="s">
        <v>303</v>
      </c>
      <c r="G17">
        <v>3</v>
      </c>
      <c r="H17">
        <v>4</v>
      </c>
      <c r="J17" t="s">
        <v>456</v>
      </c>
      <c r="K17" s="18"/>
      <c r="L17">
        <v>1</v>
      </c>
      <c r="M17">
        <v>2</v>
      </c>
      <c r="O17" t="s">
        <v>456</v>
      </c>
      <c r="P17" s="59"/>
      <c r="Q17">
        <v>2</v>
      </c>
      <c r="R17">
        <v>3</v>
      </c>
      <c r="S17" s="18"/>
      <c r="T17">
        <v>2</v>
      </c>
      <c r="U17">
        <v>3</v>
      </c>
      <c r="V17" s="18"/>
      <c r="Y17" s="59"/>
    </row>
    <row r="18" spans="1:25" ht="12.75">
      <c r="A18" s="3" t="s">
        <v>47</v>
      </c>
      <c r="C18" t="s">
        <v>304</v>
      </c>
      <c r="G18">
        <v>3</v>
      </c>
      <c r="I18" t="e">
        <v>#DIV/0!</v>
      </c>
      <c r="J18" t="s">
        <v>456</v>
      </c>
      <c r="K18" s="18"/>
      <c r="N18" t="e">
        <v>#DIV/0!</v>
      </c>
      <c r="O18" t="s">
        <v>456</v>
      </c>
      <c r="P18" s="59"/>
      <c r="Q18">
        <v>3</v>
      </c>
      <c r="S18" s="18"/>
      <c r="V18" s="18"/>
      <c r="Y18" s="59"/>
    </row>
    <row r="19" spans="1:25" ht="12.75">
      <c r="A19" s="3" t="s">
        <v>49</v>
      </c>
      <c r="C19" t="s">
        <v>305</v>
      </c>
      <c r="G19">
        <v>71</v>
      </c>
      <c r="H19">
        <v>66</v>
      </c>
      <c r="I19">
        <v>1.0757575757575757</v>
      </c>
      <c r="J19">
        <v>0.11223</v>
      </c>
      <c r="K19" s="18">
        <v>10.43283599831044</v>
      </c>
      <c r="L19">
        <v>66</v>
      </c>
      <c r="M19">
        <v>61</v>
      </c>
      <c r="N19">
        <v>1.0819672131147542</v>
      </c>
      <c r="O19">
        <v>0.11182</v>
      </c>
      <c r="P19" s="59">
        <v>10.334805380897592</v>
      </c>
      <c r="Q19">
        <v>80</v>
      </c>
      <c r="R19">
        <v>72</v>
      </c>
      <c r="S19" s="18">
        <v>1.1111111111111112</v>
      </c>
      <c r="T19">
        <v>52</v>
      </c>
      <c r="U19">
        <v>50</v>
      </c>
      <c r="V19" s="18">
        <v>1.04</v>
      </c>
      <c r="W19">
        <v>5</v>
      </c>
      <c r="X19">
        <v>5</v>
      </c>
      <c r="Y19" s="59"/>
    </row>
    <row r="20" spans="1:25" ht="12.75">
      <c r="A20" s="3" t="s">
        <v>51</v>
      </c>
      <c r="D20" t="s">
        <v>50</v>
      </c>
      <c r="I20" t="e">
        <v>#DIV/0!</v>
      </c>
      <c r="J20" t="s">
        <v>456</v>
      </c>
      <c r="K20" s="18"/>
      <c r="N20" t="e">
        <v>#DIV/0!</v>
      </c>
      <c r="O20" t="s">
        <v>456</v>
      </c>
      <c r="P20" s="59"/>
      <c r="S20" s="18"/>
      <c r="V20" s="18"/>
      <c r="Y20" s="59"/>
    </row>
    <row r="21" spans="1:25" ht="12.75">
      <c r="A21" s="3" t="s">
        <v>53</v>
      </c>
      <c r="D21" t="s">
        <v>306</v>
      </c>
      <c r="G21">
        <v>5</v>
      </c>
      <c r="H21">
        <v>4</v>
      </c>
      <c r="J21" t="s">
        <v>456</v>
      </c>
      <c r="K21" s="18"/>
      <c r="L21">
        <v>1</v>
      </c>
      <c r="M21">
        <v>2</v>
      </c>
      <c r="O21" t="s">
        <v>456</v>
      </c>
      <c r="P21" s="59"/>
      <c r="Q21">
        <v>4</v>
      </c>
      <c r="R21">
        <v>4</v>
      </c>
      <c r="S21" s="18"/>
      <c r="T21">
        <v>2</v>
      </c>
      <c r="U21">
        <v>2</v>
      </c>
      <c r="V21" s="18"/>
      <c r="Y21" s="59"/>
    </row>
    <row r="22" spans="1:25" ht="12.75">
      <c r="A22" s="3" t="s">
        <v>55</v>
      </c>
      <c r="D22" t="s">
        <v>54</v>
      </c>
      <c r="I22" t="e">
        <v>#DIV/0!</v>
      </c>
      <c r="J22" t="s">
        <v>456</v>
      </c>
      <c r="K22" s="18"/>
      <c r="N22" t="e">
        <v>#DIV/0!</v>
      </c>
      <c r="O22" t="s">
        <v>456</v>
      </c>
      <c r="P22" s="59"/>
      <c r="S22" s="18"/>
      <c r="V22" s="18"/>
      <c r="Y22" s="59"/>
    </row>
    <row r="23" spans="1:25" ht="12.75">
      <c r="A23" s="3" t="s">
        <v>57</v>
      </c>
      <c r="D23" t="s">
        <v>58</v>
      </c>
      <c r="G23">
        <v>21</v>
      </c>
      <c r="H23">
        <v>21</v>
      </c>
      <c r="I23">
        <v>1</v>
      </c>
      <c r="J23">
        <v>0.11664</v>
      </c>
      <c r="K23" s="18">
        <v>11.664236870396087</v>
      </c>
      <c r="L23">
        <v>16</v>
      </c>
      <c r="M23">
        <v>17</v>
      </c>
      <c r="P23" s="59"/>
      <c r="Q23">
        <v>11</v>
      </c>
      <c r="R23">
        <v>14</v>
      </c>
      <c r="S23" s="18"/>
      <c r="T23">
        <v>26</v>
      </c>
      <c r="U23">
        <v>24</v>
      </c>
      <c r="V23" s="18">
        <v>1.0833333333333333</v>
      </c>
      <c r="Y23" s="59"/>
    </row>
    <row r="24" spans="1:25" ht="12.75">
      <c r="A24" s="3" t="s">
        <v>59</v>
      </c>
      <c r="D24" t="s">
        <v>307</v>
      </c>
      <c r="I24" t="e">
        <v>#DIV/0!</v>
      </c>
      <c r="J24" t="s">
        <v>456</v>
      </c>
      <c r="K24" s="18"/>
      <c r="N24" t="e">
        <v>#DIV/0!</v>
      </c>
      <c r="O24" t="s">
        <v>456</v>
      </c>
      <c r="P24" s="59"/>
      <c r="S24" s="18"/>
      <c r="V24" s="18"/>
      <c r="Y24" s="59"/>
    </row>
    <row r="25" spans="1:25" ht="12.75">
      <c r="A25" s="3" t="s">
        <v>61</v>
      </c>
      <c r="D25" t="s">
        <v>308</v>
      </c>
      <c r="G25">
        <v>45</v>
      </c>
      <c r="H25">
        <v>41</v>
      </c>
      <c r="I25">
        <v>1.0975609756097562</v>
      </c>
      <c r="J25">
        <v>0.16949</v>
      </c>
      <c r="K25" s="18">
        <v>15.442653679130084</v>
      </c>
      <c r="L25">
        <v>49</v>
      </c>
      <c r="M25">
        <v>42</v>
      </c>
      <c r="N25">
        <v>1.1666666666666667</v>
      </c>
      <c r="O25">
        <v>0.16061</v>
      </c>
      <c r="P25" s="59">
        <v>13.766222520340227</v>
      </c>
      <c r="Q25">
        <v>65</v>
      </c>
      <c r="R25">
        <v>54</v>
      </c>
      <c r="S25" s="18">
        <v>1.2037037037037037</v>
      </c>
      <c r="T25">
        <v>24</v>
      </c>
      <c r="U25">
        <v>24</v>
      </c>
      <c r="V25" s="18">
        <v>1</v>
      </c>
      <c r="W25">
        <v>5</v>
      </c>
      <c r="X25">
        <v>5</v>
      </c>
      <c r="Y25" s="59"/>
    </row>
    <row r="26" spans="1:25" ht="12.75">
      <c r="A26" s="3" t="s">
        <v>63</v>
      </c>
      <c r="C26" t="s">
        <v>309</v>
      </c>
      <c r="G26">
        <v>13</v>
      </c>
      <c r="H26">
        <v>16</v>
      </c>
      <c r="K26" s="18"/>
      <c r="L26">
        <v>9</v>
      </c>
      <c r="M26">
        <v>16</v>
      </c>
      <c r="N26">
        <v>0.5625</v>
      </c>
      <c r="P26" s="59"/>
      <c r="Q26">
        <v>14</v>
      </c>
      <c r="R26">
        <v>20</v>
      </c>
      <c r="S26" s="18"/>
      <c r="T26">
        <v>7</v>
      </c>
      <c r="U26">
        <v>11</v>
      </c>
      <c r="V26" s="18"/>
      <c r="W26">
        <v>1</v>
      </c>
      <c r="X26">
        <v>1</v>
      </c>
      <c r="Y26" s="59"/>
    </row>
    <row r="27" spans="1:25" ht="12.75">
      <c r="A27" s="3" t="s">
        <v>65</v>
      </c>
      <c r="C27" t="s">
        <v>60</v>
      </c>
      <c r="I27" t="e">
        <v>#DIV/0!</v>
      </c>
      <c r="J27" t="s">
        <v>456</v>
      </c>
      <c r="K27" s="18"/>
      <c r="N27" t="e">
        <v>#DIV/0!</v>
      </c>
      <c r="O27" t="s">
        <v>456</v>
      </c>
      <c r="P27" s="59"/>
      <c r="S27" s="18"/>
      <c r="V27" s="18"/>
      <c r="Y27" s="59"/>
    </row>
    <row r="28" spans="1:25" ht="12.75">
      <c r="A28" s="3" t="s">
        <v>67</v>
      </c>
      <c r="C28" t="s">
        <v>310</v>
      </c>
      <c r="G28">
        <v>3</v>
      </c>
      <c r="H28">
        <v>6</v>
      </c>
      <c r="J28" t="s">
        <v>456</v>
      </c>
      <c r="K28" s="18"/>
      <c r="M28">
        <v>1</v>
      </c>
      <c r="O28" t="s">
        <v>456</v>
      </c>
      <c r="P28" s="59"/>
      <c r="Q28">
        <v>3</v>
      </c>
      <c r="R28">
        <v>5</v>
      </c>
      <c r="S28" s="18"/>
      <c r="U28">
        <v>2</v>
      </c>
      <c r="V28" s="18"/>
      <c r="Y28" s="59"/>
    </row>
    <row r="29" spans="1:25" ht="12.75">
      <c r="A29" s="3" t="s">
        <v>69</v>
      </c>
      <c r="C29" t="s">
        <v>311</v>
      </c>
      <c r="G29">
        <v>17</v>
      </c>
      <c r="H29">
        <v>38</v>
      </c>
      <c r="I29">
        <v>0.4473684210526316</v>
      </c>
      <c r="J29">
        <v>0.10414</v>
      </c>
      <c r="K29" s="18">
        <v>23.277615304990135</v>
      </c>
      <c r="L29">
        <v>21</v>
      </c>
      <c r="M29">
        <v>38</v>
      </c>
      <c r="N29">
        <v>0.5526315789473685</v>
      </c>
      <c r="O29">
        <v>0.11899</v>
      </c>
      <c r="P29" s="59">
        <v>21.53207206894202</v>
      </c>
      <c r="Q29">
        <v>24</v>
      </c>
      <c r="R29">
        <v>43</v>
      </c>
      <c r="S29" s="18">
        <v>0.5581395348837209</v>
      </c>
      <c r="T29">
        <v>11</v>
      </c>
      <c r="U29">
        <v>29</v>
      </c>
      <c r="V29" s="18"/>
      <c r="W29">
        <v>3</v>
      </c>
      <c r="X29">
        <v>4</v>
      </c>
      <c r="Y29" s="59"/>
    </row>
    <row r="30" spans="1:25" ht="12.75">
      <c r="A30" s="3" t="s">
        <v>71</v>
      </c>
      <c r="B30" t="s">
        <v>312</v>
      </c>
      <c r="G30">
        <v>73</v>
      </c>
      <c r="H30">
        <v>68</v>
      </c>
      <c r="I30">
        <v>1.0735294117647058</v>
      </c>
      <c r="J30">
        <v>0.06281</v>
      </c>
      <c r="K30" s="18">
        <v>5.850829704910708</v>
      </c>
      <c r="L30">
        <v>76</v>
      </c>
      <c r="M30">
        <v>78</v>
      </c>
      <c r="N30">
        <v>0.9743589743589743</v>
      </c>
      <c r="O30">
        <v>0.04383</v>
      </c>
      <c r="P30" s="59">
        <v>4.497992954521755</v>
      </c>
      <c r="Q30">
        <v>122</v>
      </c>
      <c r="R30">
        <v>126</v>
      </c>
      <c r="S30" s="18">
        <v>0.9682539682539683</v>
      </c>
      <c r="T30">
        <v>20</v>
      </c>
      <c r="U30">
        <v>13</v>
      </c>
      <c r="V30" s="18"/>
      <c r="W30">
        <v>7</v>
      </c>
      <c r="X30">
        <v>7</v>
      </c>
      <c r="Y30" s="59"/>
    </row>
    <row r="31" spans="1:25" ht="12.75">
      <c r="A31" s="3" t="s">
        <v>73</v>
      </c>
      <c r="C31" t="s">
        <v>64</v>
      </c>
      <c r="G31">
        <v>48</v>
      </c>
      <c r="H31">
        <v>42</v>
      </c>
      <c r="I31">
        <v>1.1428571428571428</v>
      </c>
      <c r="J31">
        <v>0.09523</v>
      </c>
      <c r="K31" s="18">
        <v>8.332829488807556</v>
      </c>
      <c r="L31">
        <v>45</v>
      </c>
      <c r="M31">
        <v>44</v>
      </c>
      <c r="N31">
        <v>1.0227272727272727</v>
      </c>
      <c r="O31">
        <v>0.06894</v>
      </c>
      <c r="P31" s="59">
        <v>6.740653797018814</v>
      </c>
      <c r="Q31">
        <v>77</v>
      </c>
      <c r="R31">
        <v>76</v>
      </c>
      <c r="S31" s="18">
        <v>1.013157894736842</v>
      </c>
      <c r="T31">
        <v>13</v>
      </c>
      <c r="U31">
        <v>7</v>
      </c>
      <c r="V31" s="18"/>
      <c r="W31">
        <v>3</v>
      </c>
      <c r="X31">
        <v>3</v>
      </c>
      <c r="Y31" s="59"/>
    </row>
    <row r="32" spans="1:25" ht="12.75">
      <c r="A32" s="3" t="s">
        <v>75</v>
      </c>
      <c r="D32" t="s">
        <v>313</v>
      </c>
      <c r="I32" t="e">
        <v>#DIV/0!</v>
      </c>
      <c r="J32" t="s">
        <v>456</v>
      </c>
      <c r="K32" s="18"/>
      <c r="L32">
        <v>2</v>
      </c>
      <c r="M32">
        <v>1</v>
      </c>
      <c r="N32">
        <v>2</v>
      </c>
      <c r="O32" t="s">
        <v>456</v>
      </c>
      <c r="P32" s="59"/>
      <c r="Q32">
        <v>2</v>
      </c>
      <c r="R32">
        <v>1</v>
      </c>
      <c r="S32" s="18"/>
      <c r="V32" s="18"/>
      <c r="Y32" s="59"/>
    </row>
    <row r="33" spans="1:25" ht="12.75">
      <c r="A33" s="3" t="s">
        <v>77</v>
      </c>
      <c r="D33" t="s">
        <v>106</v>
      </c>
      <c r="G33">
        <v>14</v>
      </c>
      <c r="H33">
        <v>13</v>
      </c>
      <c r="J33" t="s">
        <v>456</v>
      </c>
      <c r="K33" s="18"/>
      <c r="L33">
        <v>19</v>
      </c>
      <c r="M33">
        <v>19</v>
      </c>
      <c r="N33">
        <v>1</v>
      </c>
      <c r="O33">
        <v>0.07443</v>
      </c>
      <c r="P33" s="59">
        <v>7.443229275647869</v>
      </c>
      <c r="Q33">
        <v>27</v>
      </c>
      <c r="R33">
        <v>26</v>
      </c>
      <c r="S33" s="18">
        <v>1.0384615384615385</v>
      </c>
      <c r="T33">
        <v>4</v>
      </c>
      <c r="U33">
        <v>4</v>
      </c>
      <c r="V33" s="18"/>
      <c r="W33">
        <v>2</v>
      </c>
      <c r="X33">
        <v>2</v>
      </c>
      <c r="Y33" s="59"/>
    </row>
    <row r="34" spans="1:25" ht="12.75">
      <c r="A34" s="3" t="s">
        <v>79</v>
      </c>
      <c r="D34" t="s">
        <v>314</v>
      </c>
      <c r="G34">
        <v>34</v>
      </c>
      <c r="H34">
        <v>29</v>
      </c>
      <c r="I34">
        <v>1.1724137931034482</v>
      </c>
      <c r="J34">
        <v>0.13462</v>
      </c>
      <c r="K34" s="18">
        <v>11.482538778099768</v>
      </c>
      <c r="L34">
        <v>24</v>
      </c>
      <c r="M34">
        <v>24</v>
      </c>
      <c r="N34">
        <v>1</v>
      </c>
      <c r="O34">
        <v>0.11787</v>
      </c>
      <c r="P34" s="59">
        <v>11.78688065416612</v>
      </c>
      <c r="Q34">
        <v>48</v>
      </c>
      <c r="R34">
        <v>49</v>
      </c>
      <c r="S34" s="18">
        <v>0.9795918367346939</v>
      </c>
      <c r="T34">
        <v>9</v>
      </c>
      <c r="U34">
        <v>3</v>
      </c>
      <c r="V34" s="18"/>
      <c r="W34">
        <v>1</v>
      </c>
      <c r="X34">
        <v>1</v>
      </c>
      <c r="Y34" s="59"/>
    </row>
    <row r="35" spans="1:25" ht="12.75">
      <c r="A35" s="3" t="s">
        <v>81</v>
      </c>
      <c r="C35" t="s">
        <v>114</v>
      </c>
      <c r="G35">
        <v>25</v>
      </c>
      <c r="H35">
        <v>26</v>
      </c>
      <c r="I35">
        <v>0.9615384615384616</v>
      </c>
      <c r="J35">
        <v>0.11314</v>
      </c>
      <c r="K35" s="18">
        <v>11.766916729070353</v>
      </c>
      <c r="L35">
        <v>31</v>
      </c>
      <c r="M35">
        <v>34</v>
      </c>
      <c r="N35">
        <v>0.9117647058823529</v>
      </c>
      <c r="O35">
        <v>0.10877</v>
      </c>
      <c r="P35" s="59">
        <v>11.929584674762737</v>
      </c>
      <c r="Q35">
        <v>45</v>
      </c>
      <c r="R35">
        <v>50</v>
      </c>
      <c r="S35" s="18">
        <v>0.9</v>
      </c>
      <c r="T35">
        <v>7</v>
      </c>
      <c r="U35">
        <v>6</v>
      </c>
      <c r="V35" s="18"/>
      <c r="W35">
        <v>4</v>
      </c>
      <c r="X35">
        <v>4</v>
      </c>
      <c r="Y35" s="59"/>
    </row>
    <row r="36" spans="1:25" ht="12.75">
      <c r="A36" s="3" t="s">
        <v>83</v>
      </c>
      <c r="B36" t="s">
        <v>315</v>
      </c>
      <c r="G36">
        <v>48</v>
      </c>
      <c r="H36">
        <v>59</v>
      </c>
      <c r="I36">
        <v>0.8135593220338984</v>
      </c>
      <c r="J36">
        <v>0.10255</v>
      </c>
      <c r="K36" s="18">
        <v>12.605513754152526</v>
      </c>
      <c r="L36">
        <v>45</v>
      </c>
      <c r="M36">
        <v>46</v>
      </c>
      <c r="N36">
        <v>0.9782608695652174</v>
      </c>
      <c r="O36">
        <v>0.11972</v>
      </c>
      <c r="P36" s="59">
        <v>12.237621401601215</v>
      </c>
      <c r="Q36">
        <v>63</v>
      </c>
      <c r="R36">
        <v>72</v>
      </c>
      <c r="S36" s="18">
        <v>0.875</v>
      </c>
      <c r="T36">
        <v>23</v>
      </c>
      <c r="U36">
        <v>23</v>
      </c>
      <c r="V36" s="18">
        <v>1</v>
      </c>
      <c r="W36">
        <v>7</v>
      </c>
      <c r="X36">
        <v>10</v>
      </c>
      <c r="Y36" s="59"/>
    </row>
    <row r="37" spans="1:25" ht="12.75">
      <c r="A37" s="3" t="s">
        <v>85</v>
      </c>
      <c r="C37" t="s">
        <v>116</v>
      </c>
      <c r="G37">
        <v>7</v>
      </c>
      <c r="H37">
        <v>14</v>
      </c>
      <c r="J37" t="s">
        <v>456</v>
      </c>
      <c r="K37" s="18"/>
      <c r="L37">
        <v>9</v>
      </c>
      <c r="M37">
        <v>16</v>
      </c>
      <c r="P37" s="59"/>
      <c r="Q37">
        <v>6</v>
      </c>
      <c r="R37">
        <v>14</v>
      </c>
      <c r="S37" s="18"/>
      <c r="T37">
        <v>5</v>
      </c>
      <c r="U37">
        <v>8</v>
      </c>
      <c r="V37" s="18"/>
      <c r="W37">
        <v>5</v>
      </c>
      <c r="X37">
        <v>8</v>
      </c>
      <c r="Y37" s="59"/>
    </row>
    <row r="38" spans="1:25" ht="12.75">
      <c r="A38" s="3" t="s">
        <v>87</v>
      </c>
      <c r="C38" t="s">
        <v>316</v>
      </c>
      <c r="G38">
        <v>25</v>
      </c>
      <c r="H38">
        <v>28</v>
      </c>
      <c r="I38">
        <v>0.8928571428571429</v>
      </c>
      <c r="J38">
        <v>0.18173</v>
      </c>
      <c r="K38" s="18">
        <v>20.353881218402968</v>
      </c>
      <c r="L38">
        <v>24</v>
      </c>
      <c r="M38">
        <v>20</v>
      </c>
      <c r="N38">
        <v>1.2</v>
      </c>
      <c r="O38">
        <v>0.23237</v>
      </c>
      <c r="P38" s="59">
        <v>19.36427478703444</v>
      </c>
      <c r="Q38">
        <v>37</v>
      </c>
      <c r="R38">
        <v>36</v>
      </c>
      <c r="S38" s="18">
        <v>1.0277777777777777</v>
      </c>
      <c r="T38">
        <v>11</v>
      </c>
      <c r="U38">
        <v>11</v>
      </c>
      <c r="V38" s="18"/>
      <c r="W38">
        <v>1</v>
      </c>
      <c r="X38">
        <v>1</v>
      </c>
      <c r="Y38" s="59"/>
    </row>
    <row r="39" spans="1:25" ht="12.75">
      <c r="A39" s="3" t="s">
        <v>89</v>
      </c>
      <c r="C39" t="s">
        <v>317</v>
      </c>
      <c r="G39">
        <v>16</v>
      </c>
      <c r="H39">
        <v>17</v>
      </c>
      <c r="K39" s="18"/>
      <c r="L39">
        <v>12</v>
      </c>
      <c r="M39">
        <v>10</v>
      </c>
      <c r="P39" s="59"/>
      <c r="Q39">
        <v>20</v>
      </c>
      <c r="R39">
        <v>22</v>
      </c>
      <c r="S39" s="18">
        <v>0.9090909090909091</v>
      </c>
      <c r="T39">
        <v>7</v>
      </c>
      <c r="U39">
        <v>4</v>
      </c>
      <c r="V39" s="18"/>
      <c r="W39">
        <v>1</v>
      </c>
      <c r="X39">
        <v>1</v>
      </c>
      <c r="Y39" s="59"/>
    </row>
    <row r="40" spans="1:25" ht="12.75">
      <c r="A40" s="3" t="s">
        <v>91</v>
      </c>
      <c r="B40" t="s">
        <v>318</v>
      </c>
      <c r="G40">
        <v>126</v>
      </c>
      <c r="H40">
        <v>148</v>
      </c>
      <c r="I40">
        <v>0.8513513513513513</v>
      </c>
      <c r="J40">
        <v>0.05576</v>
      </c>
      <c r="K40" s="18">
        <v>6.549251580730142</v>
      </c>
      <c r="L40">
        <v>121</v>
      </c>
      <c r="M40">
        <v>122</v>
      </c>
      <c r="N40">
        <v>0.9918032786885246</v>
      </c>
      <c r="O40">
        <v>0.06163</v>
      </c>
      <c r="P40" s="59">
        <v>6.213912569030501</v>
      </c>
      <c r="Q40">
        <v>172</v>
      </c>
      <c r="R40">
        <v>186</v>
      </c>
      <c r="S40" s="18">
        <v>0.9247311827956989</v>
      </c>
      <c r="T40">
        <v>64</v>
      </c>
      <c r="U40">
        <v>71</v>
      </c>
      <c r="V40" s="18">
        <v>0.9014084507042254</v>
      </c>
      <c r="W40">
        <v>11</v>
      </c>
      <c r="X40">
        <v>13</v>
      </c>
      <c r="Y40" s="59"/>
    </row>
    <row r="41" spans="1:25" ht="12.75">
      <c r="A41" s="3" t="s">
        <v>93</v>
      </c>
      <c r="C41" t="s">
        <v>319</v>
      </c>
      <c r="G41">
        <v>5</v>
      </c>
      <c r="H41">
        <v>14</v>
      </c>
      <c r="K41" s="18"/>
      <c r="L41">
        <v>14</v>
      </c>
      <c r="M41">
        <v>16</v>
      </c>
      <c r="P41" s="59"/>
      <c r="Q41">
        <v>17</v>
      </c>
      <c r="R41">
        <v>27</v>
      </c>
      <c r="S41" s="18"/>
      <c r="T41">
        <v>1</v>
      </c>
      <c r="U41">
        <v>1</v>
      </c>
      <c r="V41" s="18"/>
      <c r="W41">
        <v>1</v>
      </c>
      <c r="X41">
        <v>2</v>
      </c>
      <c r="Y41" s="59"/>
    </row>
    <row r="42" spans="1:25" ht="12.75">
      <c r="A42" s="3" t="s">
        <v>95</v>
      </c>
      <c r="C42" t="s">
        <v>120</v>
      </c>
      <c r="G42">
        <v>4</v>
      </c>
      <c r="H42">
        <v>7</v>
      </c>
      <c r="K42" s="18"/>
      <c r="L42">
        <v>4</v>
      </c>
      <c r="M42">
        <v>4</v>
      </c>
      <c r="P42" s="59"/>
      <c r="Q42">
        <v>6</v>
      </c>
      <c r="R42">
        <v>6</v>
      </c>
      <c r="S42" s="18"/>
      <c r="T42">
        <v>2</v>
      </c>
      <c r="U42">
        <v>5</v>
      </c>
      <c r="V42" s="18"/>
      <c r="Y42" s="59"/>
    </row>
    <row r="43" spans="1:25" ht="12.75">
      <c r="A43" s="3" t="s">
        <v>97</v>
      </c>
      <c r="C43" t="s">
        <v>320</v>
      </c>
      <c r="G43">
        <v>4</v>
      </c>
      <c r="H43">
        <v>4</v>
      </c>
      <c r="K43" s="18"/>
      <c r="L43">
        <v>4</v>
      </c>
      <c r="M43">
        <v>3</v>
      </c>
      <c r="P43" s="59"/>
      <c r="Q43">
        <v>6</v>
      </c>
      <c r="R43">
        <v>6</v>
      </c>
      <c r="S43" s="18"/>
      <c r="T43">
        <v>2</v>
      </c>
      <c r="U43">
        <v>1</v>
      </c>
      <c r="V43" s="18"/>
      <c r="Y43" s="59"/>
    </row>
    <row r="44" spans="1:25" ht="12.75">
      <c r="A44" s="3" t="s">
        <v>99</v>
      </c>
      <c r="C44" t="s">
        <v>321</v>
      </c>
      <c r="G44">
        <v>31</v>
      </c>
      <c r="H44">
        <v>47</v>
      </c>
      <c r="I44">
        <v>0.6595744680851063</v>
      </c>
      <c r="J44">
        <v>0.08811</v>
      </c>
      <c r="K44" s="18">
        <v>13.359003469653995</v>
      </c>
      <c r="L44">
        <v>31</v>
      </c>
      <c r="M44">
        <v>40</v>
      </c>
      <c r="N44">
        <v>0.775</v>
      </c>
      <c r="O44">
        <v>0.10554</v>
      </c>
      <c r="P44" s="59">
        <v>13.61837761129617</v>
      </c>
      <c r="Q44">
        <v>41</v>
      </c>
      <c r="R44">
        <v>56</v>
      </c>
      <c r="S44" s="18">
        <v>0.7321428571428571</v>
      </c>
      <c r="T44">
        <v>19</v>
      </c>
      <c r="U44">
        <v>27</v>
      </c>
      <c r="V44" s="18"/>
      <c r="W44">
        <v>2</v>
      </c>
      <c r="X44">
        <v>4</v>
      </c>
      <c r="Y44" s="59"/>
    </row>
    <row r="45" spans="1:25" ht="12.75">
      <c r="A45" s="3" t="s">
        <v>101</v>
      </c>
      <c r="C45" t="s">
        <v>322</v>
      </c>
      <c r="G45">
        <v>82</v>
      </c>
      <c r="H45">
        <v>76</v>
      </c>
      <c r="I45">
        <v>1.0789473684210527</v>
      </c>
      <c r="J45">
        <v>0.08644</v>
      </c>
      <c r="K45" s="18">
        <v>8.01115008264342</v>
      </c>
      <c r="L45">
        <v>68</v>
      </c>
      <c r="M45">
        <v>59</v>
      </c>
      <c r="N45">
        <v>1.152542372881356</v>
      </c>
      <c r="O45">
        <v>0.10453</v>
      </c>
      <c r="P45" s="59">
        <v>9.069357214222103</v>
      </c>
      <c r="Q45">
        <v>102</v>
      </c>
      <c r="R45">
        <v>91</v>
      </c>
      <c r="S45" s="18">
        <v>1.120879120879121</v>
      </c>
      <c r="T45">
        <v>40</v>
      </c>
      <c r="U45">
        <v>37</v>
      </c>
      <c r="V45" s="18">
        <v>1.0810810810810811</v>
      </c>
      <c r="W45">
        <v>8</v>
      </c>
      <c r="X45">
        <v>7</v>
      </c>
      <c r="Y45" s="59"/>
    </row>
    <row r="46" spans="1:25" ht="12.75">
      <c r="A46" s="3" t="s">
        <v>103</v>
      </c>
      <c r="B46" t="s">
        <v>323</v>
      </c>
      <c r="G46">
        <v>279</v>
      </c>
      <c r="H46">
        <v>268</v>
      </c>
      <c r="I46">
        <v>1.041044776119403</v>
      </c>
      <c r="J46">
        <v>0.03253</v>
      </c>
      <c r="K46" s="18">
        <v>3.1246846455586246</v>
      </c>
      <c r="L46">
        <v>187</v>
      </c>
      <c r="M46">
        <v>185</v>
      </c>
      <c r="N46">
        <v>1.0108108108108107</v>
      </c>
      <c r="O46">
        <v>0.04279</v>
      </c>
      <c r="P46" s="59">
        <v>4.233286223971588</v>
      </c>
      <c r="Q46">
        <v>335</v>
      </c>
      <c r="R46">
        <v>326</v>
      </c>
      <c r="S46" s="18">
        <v>1.0276073619631902</v>
      </c>
      <c r="T46">
        <v>116</v>
      </c>
      <c r="U46">
        <v>111</v>
      </c>
      <c r="V46" s="18">
        <v>1.045045045045045</v>
      </c>
      <c r="W46">
        <v>15</v>
      </c>
      <c r="X46">
        <v>16</v>
      </c>
      <c r="Y46" s="59"/>
    </row>
    <row r="47" spans="1:25" ht="12.75">
      <c r="A47" s="3" t="s">
        <v>105</v>
      </c>
      <c r="C47" t="s">
        <v>126</v>
      </c>
      <c r="G47">
        <v>60</v>
      </c>
      <c r="H47">
        <v>59</v>
      </c>
      <c r="I47">
        <v>1.0169491525423728</v>
      </c>
      <c r="J47">
        <v>0.05127</v>
      </c>
      <c r="K47" s="18">
        <v>5.041754211678479</v>
      </c>
      <c r="L47">
        <v>44</v>
      </c>
      <c r="M47">
        <v>41</v>
      </c>
      <c r="N47">
        <v>1.0731707317073171</v>
      </c>
      <c r="O47">
        <v>0.06686</v>
      </c>
      <c r="P47" s="59">
        <v>6.229735901045117</v>
      </c>
      <c r="Q47">
        <v>55</v>
      </c>
      <c r="R47">
        <v>56</v>
      </c>
      <c r="S47" s="18">
        <v>0.9821428571428571</v>
      </c>
      <c r="T47">
        <v>47</v>
      </c>
      <c r="U47">
        <v>42</v>
      </c>
      <c r="V47" s="18">
        <v>1.119047619047619</v>
      </c>
      <c r="W47">
        <v>2</v>
      </c>
      <c r="X47">
        <v>2</v>
      </c>
      <c r="Y47" s="59"/>
    </row>
    <row r="48" spans="1:25" ht="12.75">
      <c r="A48" s="3" t="s">
        <v>107</v>
      </c>
      <c r="C48" t="s">
        <v>324</v>
      </c>
      <c r="G48">
        <v>36</v>
      </c>
      <c r="H48">
        <v>36</v>
      </c>
      <c r="I48">
        <v>1</v>
      </c>
      <c r="J48">
        <v>0.05554</v>
      </c>
      <c r="K48" s="18">
        <v>5.553888638813861</v>
      </c>
      <c r="L48">
        <v>27</v>
      </c>
      <c r="M48">
        <v>27</v>
      </c>
      <c r="N48">
        <v>1</v>
      </c>
      <c r="O48">
        <v>0.05237</v>
      </c>
      <c r="P48" s="59">
        <v>5.236780338409966</v>
      </c>
      <c r="Q48">
        <v>58</v>
      </c>
      <c r="R48">
        <v>58</v>
      </c>
      <c r="S48" s="18">
        <v>1</v>
      </c>
      <c r="T48">
        <v>2</v>
      </c>
      <c r="U48">
        <v>2</v>
      </c>
      <c r="V48" s="18"/>
      <c r="W48">
        <v>3</v>
      </c>
      <c r="X48">
        <v>3</v>
      </c>
      <c r="Y48" s="59"/>
    </row>
    <row r="49" spans="1:25" ht="12.75">
      <c r="A49" s="3" t="s">
        <v>109</v>
      </c>
      <c r="C49" t="s">
        <v>325</v>
      </c>
      <c r="G49">
        <v>11</v>
      </c>
      <c r="H49">
        <v>14</v>
      </c>
      <c r="K49" s="18"/>
      <c r="L49">
        <v>4</v>
      </c>
      <c r="M49">
        <v>8</v>
      </c>
      <c r="P49" s="59"/>
      <c r="Q49">
        <v>10</v>
      </c>
      <c r="R49">
        <v>10</v>
      </c>
      <c r="S49" s="18"/>
      <c r="T49">
        <v>5</v>
      </c>
      <c r="U49">
        <v>11</v>
      </c>
      <c r="V49" s="18"/>
      <c r="X49">
        <v>1</v>
      </c>
      <c r="Y49" s="59"/>
    </row>
    <row r="50" spans="1:25" ht="12.75">
      <c r="A50" s="3" t="s">
        <v>111</v>
      </c>
      <c r="C50" t="s">
        <v>326</v>
      </c>
      <c r="G50">
        <v>23</v>
      </c>
      <c r="H50">
        <v>22</v>
      </c>
      <c r="I50">
        <v>1.0454545454545454</v>
      </c>
      <c r="J50">
        <v>0.20259</v>
      </c>
      <c r="K50" s="18">
        <v>19.378520712221178</v>
      </c>
      <c r="L50">
        <v>18</v>
      </c>
      <c r="M50">
        <v>26</v>
      </c>
      <c r="P50" s="59"/>
      <c r="Q50">
        <v>21</v>
      </c>
      <c r="R50">
        <v>27</v>
      </c>
      <c r="S50" s="18">
        <v>0.7777777777777778</v>
      </c>
      <c r="T50">
        <v>20</v>
      </c>
      <c r="U50">
        <v>19</v>
      </c>
      <c r="V50" s="18">
        <v>1.0526315789473684</v>
      </c>
      <c r="X50">
        <v>2</v>
      </c>
      <c r="Y50" s="59"/>
    </row>
    <row r="51" spans="1:25" ht="12.75">
      <c r="A51" s="3" t="s">
        <v>113</v>
      </c>
      <c r="C51" t="s">
        <v>327</v>
      </c>
      <c r="G51">
        <v>149</v>
      </c>
      <c r="H51">
        <v>137</v>
      </c>
      <c r="I51">
        <v>1.0875912408759123</v>
      </c>
      <c r="J51">
        <v>0.05163</v>
      </c>
      <c r="K51" s="18">
        <v>4.7469887014235495</v>
      </c>
      <c r="L51">
        <v>94</v>
      </c>
      <c r="M51">
        <v>83</v>
      </c>
      <c r="N51">
        <v>1.1325301204819278</v>
      </c>
      <c r="O51">
        <v>0.08209</v>
      </c>
      <c r="P51" s="59">
        <v>7.248754772546598</v>
      </c>
      <c r="Q51">
        <v>191</v>
      </c>
      <c r="R51">
        <v>175</v>
      </c>
      <c r="S51" s="18">
        <v>1.0914285714285714</v>
      </c>
      <c r="T51">
        <v>42</v>
      </c>
      <c r="U51">
        <v>37</v>
      </c>
      <c r="V51" s="18">
        <v>1.135135135135135</v>
      </c>
      <c r="W51">
        <v>10</v>
      </c>
      <c r="X51">
        <v>8</v>
      </c>
      <c r="Y51" s="59"/>
    </row>
    <row r="52" spans="1:25" ht="12.75">
      <c r="A52" s="3" t="s">
        <v>115</v>
      </c>
      <c r="B52" t="s">
        <v>328</v>
      </c>
      <c r="G52">
        <v>7</v>
      </c>
      <c r="H52">
        <v>7</v>
      </c>
      <c r="J52" t="s">
        <v>456</v>
      </c>
      <c r="K52" s="18"/>
      <c r="L52">
        <v>1</v>
      </c>
      <c r="M52">
        <v>1</v>
      </c>
      <c r="O52" t="s">
        <v>456</v>
      </c>
      <c r="P52" s="59"/>
      <c r="Q52">
        <v>4</v>
      </c>
      <c r="R52">
        <v>4</v>
      </c>
      <c r="S52" s="18"/>
      <c r="T52">
        <v>4</v>
      </c>
      <c r="U52">
        <v>4</v>
      </c>
      <c r="V52" s="18"/>
      <c r="Y52" s="59"/>
    </row>
    <row r="53" spans="1:25" ht="12.75">
      <c r="A53" s="3" t="s">
        <v>117</v>
      </c>
      <c r="B53" t="s">
        <v>329</v>
      </c>
      <c r="G53">
        <v>332</v>
      </c>
      <c r="H53">
        <v>502</v>
      </c>
      <c r="I53">
        <v>0.6613545816733067</v>
      </c>
      <c r="J53">
        <v>0.0273</v>
      </c>
      <c r="K53" s="18">
        <v>4.128196731250255</v>
      </c>
      <c r="L53">
        <v>280</v>
      </c>
      <c r="M53">
        <v>426</v>
      </c>
      <c r="N53">
        <v>0.6572769953051644</v>
      </c>
      <c r="O53">
        <v>0.02899</v>
      </c>
      <c r="P53" s="59">
        <v>4.4103442199767855</v>
      </c>
      <c r="Q53">
        <v>409</v>
      </c>
      <c r="R53">
        <v>631</v>
      </c>
      <c r="S53" s="18">
        <v>0.6481774960380349</v>
      </c>
      <c r="T53">
        <v>172</v>
      </c>
      <c r="U53">
        <v>257</v>
      </c>
      <c r="V53" s="18">
        <v>0.669260700389105</v>
      </c>
      <c r="W53">
        <v>31</v>
      </c>
      <c r="X53">
        <v>40</v>
      </c>
      <c r="Y53" s="59">
        <v>0.775</v>
      </c>
    </row>
    <row r="54" spans="1:25" ht="12.75">
      <c r="A54" s="3" t="s">
        <v>119</v>
      </c>
      <c r="C54" t="s">
        <v>330</v>
      </c>
      <c r="G54">
        <v>90</v>
      </c>
      <c r="H54">
        <v>105</v>
      </c>
      <c r="I54">
        <v>0.8571428571428571</v>
      </c>
      <c r="J54">
        <v>0.05507</v>
      </c>
      <c r="K54" s="18">
        <v>6.424803128353057</v>
      </c>
      <c r="L54">
        <v>72</v>
      </c>
      <c r="M54">
        <v>91</v>
      </c>
      <c r="N54">
        <v>0.7912087912087912</v>
      </c>
      <c r="O54">
        <v>0.05615</v>
      </c>
      <c r="P54" s="59">
        <v>7.096510441485695</v>
      </c>
      <c r="Q54">
        <v>103</v>
      </c>
      <c r="R54">
        <v>132</v>
      </c>
      <c r="S54" s="18">
        <v>0.7803030303030303</v>
      </c>
      <c r="T54">
        <v>48</v>
      </c>
      <c r="U54">
        <v>52</v>
      </c>
      <c r="V54" s="18">
        <v>0.9230769230769231</v>
      </c>
      <c r="W54">
        <v>11</v>
      </c>
      <c r="X54">
        <v>12</v>
      </c>
      <c r="Y54" s="59"/>
    </row>
    <row r="55" spans="1:25" ht="12.75">
      <c r="A55" s="3" t="s">
        <v>121</v>
      </c>
      <c r="C55" t="s">
        <v>331</v>
      </c>
      <c r="G55">
        <v>13</v>
      </c>
      <c r="H55">
        <v>11</v>
      </c>
      <c r="K55" s="18"/>
      <c r="L55">
        <v>5</v>
      </c>
      <c r="M55">
        <v>6</v>
      </c>
      <c r="P55" s="59"/>
      <c r="Q55">
        <v>14</v>
      </c>
      <c r="R55">
        <v>11</v>
      </c>
      <c r="S55" s="18"/>
      <c r="T55">
        <v>3</v>
      </c>
      <c r="U55">
        <v>5</v>
      </c>
      <c r="V55" s="18"/>
      <c r="W55">
        <v>1</v>
      </c>
      <c r="X55">
        <v>1</v>
      </c>
      <c r="Y55" s="59"/>
    </row>
    <row r="56" spans="1:25" ht="12.75">
      <c r="A56" s="3" t="s">
        <v>123</v>
      </c>
      <c r="C56" t="s">
        <v>332</v>
      </c>
      <c r="G56">
        <v>62</v>
      </c>
      <c r="H56">
        <v>62</v>
      </c>
      <c r="I56">
        <v>1</v>
      </c>
      <c r="J56">
        <v>0.03953</v>
      </c>
      <c r="K56" s="18">
        <v>3.9527648090666925</v>
      </c>
      <c r="L56">
        <v>57</v>
      </c>
      <c r="M56">
        <v>65</v>
      </c>
      <c r="N56">
        <v>0.8769230769230769</v>
      </c>
      <c r="O56">
        <v>0.04992</v>
      </c>
      <c r="P56" s="59">
        <v>5.692614498246872</v>
      </c>
      <c r="Q56">
        <v>89</v>
      </c>
      <c r="R56">
        <v>92</v>
      </c>
      <c r="S56" s="18">
        <v>0.967391304347826</v>
      </c>
      <c r="T56">
        <v>25</v>
      </c>
      <c r="U56">
        <v>29</v>
      </c>
      <c r="V56" s="18">
        <v>0.8620689655172413</v>
      </c>
      <c r="W56">
        <v>5</v>
      </c>
      <c r="X56">
        <v>6</v>
      </c>
      <c r="Y56" s="59"/>
    </row>
    <row r="57" spans="1:25" ht="12.75">
      <c r="A57" s="3" t="s">
        <v>125</v>
      </c>
      <c r="C57" t="s">
        <v>333</v>
      </c>
      <c r="G57">
        <v>31</v>
      </c>
      <c r="H57">
        <v>76</v>
      </c>
      <c r="I57">
        <v>0.40789473684210525</v>
      </c>
      <c r="J57">
        <v>0.07081</v>
      </c>
      <c r="K57" s="18">
        <v>17.360165310071267</v>
      </c>
      <c r="L57">
        <v>20</v>
      </c>
      <c r="M57">
        <v>47</v>
      </c>
      <c r="N57">
        <v>0.425531914893617</v>
      </c>
      <c r="O57">
        <v>0.08443</v>
      </c>
      <c r="P57" s="59">
        <v>19.840721804279276</v>
      </c>
      <c r="Q57">
        <v>34</v>
      </c>
      <c r="R57">
        <v>70</v>
      </c>
      <c r="S57" s="18">
        <v>0.4857142857142857</v>
      </c>
      <c r="T57">
        <v>16</v>
      </c>
      <c r="U57">
        <v>49</v>
      </c>
      <c r="V57" s="18"/>
      <c r="W57">
        <v>1</v>
      </c>
      <c r="X57">
        <v>4</v>
      </c>
      <c r="Y57" s="59"/>
    </row>
    <row r="58" spans="1:25" ht="12.75">
      <c r="A58" s="3" t="s">
        <v>127</v>
      </c>
      <c r="C58" t="s">
        <v>166</v>
      </c>
      <c r="G58">
        <v>39</v>
      </c>
      <c r="H58">
        <v>124</v>
      </c>
      <c r="I58">
        <v>0.31451612903225806</v>
      </c>
      <c r="J58">
        <v>0.04408</v>
      </c>
      <c r="K58" s="18">
        <v>14.016184086124248</v>
      </c>
      <c r="L58">
        <v>44</v>
      </c>
      <c r="M58">
        <v>107</v>
      </c>
      <c r="N58">
        <v>0.411214953271028</v>
      </c>
      <c r="O58">
        <v>0.05394</v>
      </c>
      <c r="P58" s="59">
        <v>13.116854705869358</v>
      </c>
      <c r="Q58">
        <v>43</v>
      </c>
      <c r="R58">
        <v>160</v>
      </c>
      <c r="S58" s="18">
        <v>0.26875</v>
      </c>
      <c r="T58">
        <v>34</v>
      </c>
      <c r="U58">
        <v>61</v>
      </c>
      <c r="V58" s="18">
        <v>0.5573770491803278</v>
      </c>
      <c r="W58">
        <v>6</v>
      </c>
      <c r="X58">
        <v>10</v>
      </c>
      <c r="Y58" s="59"/>
    </row>
    <row r="59" spans="1:25" ht="12.75">
      <c r="A59" s="3" t="s">
        <v>129</v>
      </c>
      <c r="C59" t="s">
        <v>334</v>
      </c>
      <c r="G59">
        <v>97</v>
      </c>
      <c r="H59">
        <v>124</v>
      </c>
      <c r="I59">
        <v>0.782258064516129</v>
      </c>
      <c r="J59">
        <v>0.06498</v>
      </c>
      <c r="K59" s="18">
        <v>8.306635514819332</v>
      </c>
      <c r="L59">
        <v>82</v>
      </c>
      <c r="M59">
        <v>110</v>
      </c>
      <c r="N59">
        <v>0.7454545454545455</v>
      </c>
      <c r="O59">
        <v>0.07108</v>
      </c>
      <c r="P59" s="59">
        <v>9.535033378826299</v>
      </c>
      <c r="Q59">
        <v>126</v>
      </c>
      <c r="R59">
        <v>166</v>
      </c>
      <c r="S59" s="18">
        <v>0.7590361445783133</v>
      </c>
      <c r="T59">
        <v>46</v>
      </c>
      <c r="U59">
        <v>61</v>
      </c>
      <c r="V59" s="18">
        <v>0.7540983606557377</v>
      </c>
      <c r="W59">
        <v>7</v>
      </c>
      <c r="X59">
        <v>7</v>
      </c>
      <c r="Y59" s="59"/>
    </row>
    <row r="60" spans="1:25" ht="12.75">
      <c r="A60" s="3" t="s">
        <v>131</v>
      </c>
      <c r="B60" t="s">
        <v>335</v>
      </c>
      <c r="G60">
        <v>396</v>
      </c>
      <c r="H60">
        <v>490</v>
      </c>
      <c r="I60">
        <v>0.8081632653061225</v>
      </c>
      <c r="J60">
        <v>0.02475</v>
      </c>
      <c r="K60" s="18">
        <v>3.0625221091839</v>
      </c>
      <c r="L60">
        <v>252</v>
      </c>
      <c r="M60">
        <v>328</v>
      </c>
      <c r="N60">
        <v>0.7682926829268293</v>
      </c>
      <c r="O60">
        <v>0.0307</v>
      </c>
      <c r="P60" s="59">
        <v>3.9964130901718673</v>
      </c>
      <c r="Q60">
        <v>387</v>
      </c>
      <c r="R60">
        <v>511</v>
      </c>
      <c r="S60" s="18">
        <v>0.7573385518590998</v>
      </c>
      <c r="T60">
        <v>225</v>
      </c>
      <c r="U60">
        <v>265</v>
      </c>
      <c r="V60" s="18">
        <v>0.8490566037735849</v>
      </c>
      <c r="W60">
        <v>36</v>
      </c>
      <c r="X60">
        <v>42</v>
      </c>
      <c r="Y60" s="59">
        <v>0.8571428571428571</v>
      </c>
    </row>
    <row r="61" spans="1:25" ht="12.75">
      <c r="A61" s="3" t="s">
        <v>133</v>
      </c>
      <c r="C61" t="s">
        <v>336</v>
      </c>
      <c r="G61">
        <v>8</v>
      </c>
      <c r="H61">
        <v>13</v>
      </c>
      <c r="K61" s="18"/>
      <c r="L61">
        <v>4</v>
      </c>
      <c r="M61">
        <v>5</v>
      </c>
      <c r="P61" s="59"/>
      <c r="Q61">
        <v>7</v>
      </c>
      <c r="R61">
        <v>13</v>
      </c>
      <c r="S61" s="18"/>
      <c r="T61">
        <v>4</v>
      </c>
      <c r="U61">
        <v>5</v>
      </c>
      <c r="V61" s="18"/>
      <c r="W61">
        <v>1</v>
      </c>
      <c r="Y61" s="59"/>
    </row>
    <row r="62" spans="1:25" ht="12.75">
      <c r="A62" s="3" t="s">
        <v>135</v>
      </c>
      <c r="C62" t="s">
        <v>178</v>
      </c>
      <c r="G62">
        <v>204</v>
      </c>
      <c r="H62">
        <v>276</v>
      </c>
      <c r="I62">
        <v>0.7391304347826086</v>
      </c>
      <c r="J62">
        <v>0.02922</v>
      </c>
      <c r="K62" s="18">
        <v>3.953698600221843</v>
      </c>
      <c r="L62">
        <v>130</v>
      </c>
      <c r="M62">
        <v>184</v>
      </c>
      <c r="N62">
        <v>0.7065217391304348</v>
      </c>
      <c r="O62">
        <v>0.03876</v>
      </c>
      <c r="P62" s="59">
        <v>5.485964695961572</v>
      </c>
      <c r="Q62">
        <v>201</v>
      </c>
      <c r="R62">
        <v>290</v>
      </c>
      <c r="S62" s="18">
        <v>0.6931034482758621</v>
      </c>
      <c r="T62">
        <v>115</v>
      </c>
      <c r="U62">
        <v>144</v>
      </c>
      <c r="V62" s="18">
        <v>0.7986111111111112</v>
      </c>
      <c r="W62">
        <v>18</v>
      </c>
      <c r="X62">
        <v>26</v>
      </c>
      <c r="Y62" s="59">
        <v>0.6923076923076923</v>
      </c>
    </row>
    <row r="63" spans="1:25" ht="12.75">
      <c r="A63" s="3" t="s">
        <v>137</v>
      </c>
      <c r="D63" t="s">
        <v>180</v>
      </c>
      <c r="G63">
        <v>6</v>
      </c>
      <c r="H63">
        <v>9</v>
      </c>
      <c r="J63" t="s">
        <v>456</v>
      </c>
      <c r="K63" s="18"/>
      <c r="L63">
        <v>6</v>
      </c>
      <c r="M63">
        <v>6</v>
      </c>
      <c r="P63" s="59"/>
      <c r="Q63">
        <v>10</v>
      </c>
      <c r="R63">
        <v>10</v>
      </c>
      <c r="S63" s="18"/>
      <c r="T63">
        <v>1</v>
      </c>
      <c r="U63">
        <v>3</v>
      </c>
      <c r="V63" s="18"/>
      <c r="W63">
        <v>1</v>
      </c>
      <c r="X63">
        <v>2</v>
      </c>
      <c r="Y63" s="59"/>
    </row>
    <row r="64" spans="1:25" ht="12.75">
      <c r="A64" s="3" t="s">
        <v>139</v>
      </c>
      <c r="D64" t="s">
        <v>182</v>
      </c>
      <c r="G64">
        <v>198</v>
      </c>
      <c r="H64">
        <v>267</v>
      </c>
      <c r="I64">
        <v>0.7415730337078652</v>
      </c>
      <c r="J64">
        <v>0.02974</v>
      </c>
      <c r="K64" s="18">
        <v>4.009860591584121</v>
      </c>
      <c r="L64">
        <v>124</v>
      </c>
      <c r="M64">
        <v>178</v>
      </c>
      <c r="N64">
        <v>0.6966292134831461</v>
      </c>
      <c r="O64">
        <v>0.03979</v>
      </c>
      <c r="P64" s="59">
        <v>5.711169902576349</v>
      </c>
      <c r="Q64">
        <v>191</v>
      </c>
      <c r="R64">
        <v>280</v>
      </c>
      <c r="S64" s="18">
        <v>0.6821428571428572</v>
      </c>
      <c r="T64">
        <v>114</v>
      </c>
      <c r="U64">
        <v>141</v>
      </c>
      <c r="V64" s="18">
        <v>0.8085106382978723</v>
      </c>
      <c r="W64">
        <v>17</v>
      </c>
      <c r="X64">
        <v>24</v>
      </c>
      <c r="Y64" s="59"/>
    </row>
    <row r="65" spans="1:25" ht="12.75">
      <c r="A65" s="3" t="s">
        <v>141</v>
      </c>
      <c r="C65" t="s">
        <v>337</v>
      </c>
      <c r="G65">
        <v>32</v>
      </c>
      <c r="H65">
        <v>38</v>
      </c>
      <c r="I65">
        <v>0.8421052631578947</v>
      </c>
      <c r="J65">
        <v>0.09035</v>
      </c>
      <c r="K65" s="18">
        <v>10.729290716644186</v>
      </c>
      <c r="L65">
        <v>22</v>
      </c>
      <c r="M65">
        <v>23</v>
      </c>
      <c r="N65">
        <v>0.9565217391304348</v>
      </c>
      <c r="O65">
        <v>0.14104</v>
      </c>
      <c r="P65" s="59">
        <v>14.745010944156197</v>
      </c>
      <c r="Q65">
        <v>31</v>
      </c>
      <c r="R65">
        <v>35</v>
      </c>
      <c r="S65" s="18">
        <v>0.8857142857142857</v>
      </c>
      <c r="T65">
        <v>19</v>
      </c>
      <c r="U65">
        <v>21</v>
      </c>
      <c r="V65" s="18"/>
      <c r="W65">
        <v>4</v>
      </c>
      <c r="X65">
        <v>5</v>
      </c>
      <c r="Y65" s="59"/>
    </row>
    <row r="66" spans="1:25" ht="12.75">
      <c r="A66" s="3" t="s">
        <v>143</v>
      </c>
      <c r="C66" t="s">
        <v>192</v>
      </c>
      <c r="G66">
        <v>14</v>
      </c>
      <c r="H66">
        <v>18</v>
      </c>
      <c r="K66" s="18"/>
      <c r="L66">
        <v>8</v>
      </c>
      <c r="M66">
        <v>9</v>
      </c>
      <c r="P66" s="59"/>
      <c r="Q66">
        <v>11</v>
      </c>
      <c r="R66">
        <v>16</v>
      </c>
      <c r="S66" s="18"/>
      <c r="T66">
        <v>10</v>
      </c>
      <c r="U66">
        <v>10</v>
      </c>
      <c r="V66" s="18"/>
      <c r="W66">
        <v>1</v>
      </c>
      <c r="X66">
        <v>1</v>
      </c>
      <c r="Y66" s="59"/>
    </row>
    <row r="67" spans="1:25" ht="12.75">
      <c r="A67" s="3" t="s">
        <v>145</v>
      </c>
      <c r="C67" t="s">
        <v>196</v>
      </c>
      <c r="G67">
        <v>7</v>
      </c>
      <c r="H67">
        <v>7</v>
      </c>
      <c r="J67" t="s">
        <v>456</v>
      </c>
      <c r="K67" s="18"/>
      <c r="L67">
        <v>1</v>
      </c>
      <c r="M67">
        <v>1</v>
      </c>
      <c r="P67" s="59"/>
      <c r="Q67">
        <v>2</v>
      </c>
      <c r="R67">
        <v>2</v>
      </c>
      <c r="S67" s="18"/>
      <c r="T67">
        <v>6</v>
      </c>
      <c r="U67">
        <v>6</v>
      </c>
      <c r="V67" s="18"/>
      <c r="Y67" s="59"/>
    </row>
    <row r="68" spans="1:25" ht="12.75">
      <c r="A68" s="3" t="s">
        <v>147</v>
      </c>
      <c r="C68" t="s">
        <v>202</v>
      </c>
      <c r="G68">
        <v>6</v>
      </c>
      <c r="H68">
        <v>10</v>
      </c>
      <c r="J68" t="s">
        <v>456</v>
      </c>
      <c r="K68" s="18"/>
      <c r="L68">
        <v>5</v>
      </c>
      <c r="M68">
        <v>6</v>
      </c>
      <c r="P68" s="59"/>
      <c r="Q68">
        <v>6</v>
      </c>
      <c r="R68">
        <v>10</v>
      </c>
      <c r="S68" s="18"/>
      <c r="T68">
        <v>4</v>
      </c>
      <c r="U68">
        <v>4</v>
      </c>
      <c r="V68" s="18"/>
      <c r="W68">
        <v>1</v>
      </c>
      <c r="X68">
        <v>2</v>
      </c>
      <c r="Y68" s="59"/>
    </row>
    <row r="69" spans="1:25" ht="12.75">
      <c r="A69" s="3" t="s">
        <v>149</v>
      </c>
      <c r="C69" t="s">
        <v>338</v>
      </c>
      <c r="G69">
        <v>125</v>
      </c>
      <c r="H69">
        <v>128</v>
      </c>
      <c r="I69">
        <v>0.9765625</v>
      </c>
      <c r="J69">
        <v>0.07365</v>
      </c>
      <c r="K69" s="18">
        <v>7.541757121243779</v>
      </c>
      <c r="L69">
        <v>82</v>
      </c>
      <c r="M69">
        <v>100</v>
      </c>
      <c r="N69">
        <v>0.82</v>
      </c>
      <c r="O69">
        <v>0.0713</v>
      </c>
      <c r="P69" s="59">
        <v>8.695313667732853</v>
      </c>
      <c r="Q69">
        <v>129</v>
      </c>
      <c r="R69">
        <v>145</v>
      </c>
      <c r="S69" s="18">
        <v>0.8896551724137931</v>
      </c>
      <c r="T69">
        <v>67</v>
      </c>
      <c r="U69">
        <v>75</v>
      </c>
      <c r="V69" s="18">
        <v>0.8933333333333333</v>
      </c>
      <c r="W69">
        <v>11</v>
      </c>
      <c r="X69">
        <v>8</v>
      </c>
      <c r="Y69" s="59"/>
    </row>
    <row r="70" spans="1:25" ht="12.75">
      <c r="A70" s="3" t="s">
        <v>151</v>
      </c>
      <c r="B70" t="s">
        <v>339</v>
      </c>
      <c r="G70">
        <v>282</v>
      </c>
      <c r="H70">
        <v>197</v>
      </c>
      <c r="I70">
        <v>1.4314720812182742</v>
      </c>
      <c r="J70">
        <v>0.08567</v>
      </c>
      <c r="K70" s="18">
        <v>5.984849728793938</v>
      </c>
      <c r="L70">
        <v>209</v>
      </c>
      <c r="M70">
        <v>151</v>
      </c>
      <c r="N70">
        <v>1.3841059602649006</v>
      </c>
      <c r="O70">
        <v>0.09479</v>
      </c>
      <c r="P70" s="59">
        <v>6.8483038863150085</v>
      </c>
      <c r="Q70">
        <v>302</v>
      </c>
      <c r="R70">
        <v>234</v>
      </c>
      <c r="S70" s="18">
        <v>1.2905982905982907</v>
      </c>
      <c r="T70">
        <v>177</v>
      </c>
      <c r="U70">
        <v>100</v>
      </c>
      <c r="V70" s="18">
        <v>1.77</v>
      </c>
      <c r="W70">
        <v>12</v>
      </c>
      <c r="X70">
        <v>14</v>
      </c>
      <c r="Y70" s="59"/>
    </row>
    <row r="71" spans="1:25" ht="12.75">
      <c r="A71" s="3" t="s">
        <v>153</v>
      </c>
      <c r="C71" t="s">
        <v>340</v>
      </c>
      <c r="G71">
        <v>118</v>
      </c>
      <c r="H71">
        <v>44</v>
      </c>
      <c r="I71">
        <v>2.6818181818181817</v>
      </c>
      <c r="J71">
        <v>0.37956</v>
      </c>
      <c r="K71" s="18">
        <v>14.153125447139223</v>
      </c>
      <c r="L71">
        <v>89</v>
      </c>
      <c r="M71">
        <v>34</v>
      </c>
      <c r="N71">
        <v>2.6176470588235294</v>
      </c>
      <c r="O71">
        <v>0.40097</v>
      </c>
      <c r="P71" s="59">
        <v>15.318077055670868</v>
      </c>
      <c r="Q71">
        <v>110</v>
      </c>
      <c r="R71">
        <v>51</v>
      </c>
      <c r="S71" s="18">
        <v>2.156862745098039</v>
      </c>
      <c r="T71">
        <v>92</v>
      </c>
      <c r="U71">
        <v>25</v>
      </c>
      <c r="V71" s="18">
        <v>3.68</v>
      </c>
      <c r="W71">
        <v>5</v>
      </c>
      <c r="X71">
        <v>2</v>
      </c>
      <c r="Y71" s="59"/>
    </row>
    <row r="72" spans="1:25" ht="12.75">
      <c r="A72" s="3" t="s">
        <v>155</v>
      </c>
      <c r="C72" t="s">
        <v>341</v>
      </c>
      <c r="G72">
        <v>48</v>
      </c>
      <c r="H72">
        <v>36</v>
      </c>
      <c r="I72">
        <v>1.3333333333333333</v>
      </c>
      <c r="J72">
        <v>0.19772</v>
      </c>
      <c r="K72" s="18">
        <v>14.828769640204321</v>
      </c>
      <c r="L72">
        <v>36</v>
      </c>
      <c r="M72">
        <v>33</v>
      </c>
      <c r="N72">
        <v>1.0909090909090908</v>
      </c>
      <c r="O72">
        <v>0.22155</v>
      </c>
      <c r="P72" s="59">
        <v>20.308900633134677</v>
      </c>
      <c r="Q72">
        <v>62</v>
      </c>
      <c r="R72">
        <v>44</v>
      </c>
      <c r="S72" s="18">
        <v>1.4090909090909092</v>
      </c>
      <c r="T72">
        <v>21</v>
      </c>
      <c r="U72">
        <v>21</v>
      </c>
      <c r="V72" s="18">
        <v>1</v>
      </c>
      <c r="W72">
        <v>1</v>
      </c>
      <c r="X72">
        <v>4</v>
      </c>
      <c r="Y72" s="59"/>
    </row>
    <row r="73" spans="1:25" ht="12.75">
      <c r="A73" s="3" t="s">
        <v>157</v>
      </c>
      <c r="C73" t="s">
        <v>342</v>
      </c>
      <c r="G73">
        <v>116</v>
      </c>
      <c r="H73">
        <v>117</v>
      </c>
      <c r="I73">
        <v>0.9914529914529915</v>
      </c>
      <c r="J73">
        <v>0.06966</v>
      </c>
      <c r="K73" s="18">
        <v>7.026378486976069</v>
      </c>
      <c r="L73">
        <v>84</v>
      </c>
      <c r="M73">
        <v>84</v>
      </c>
      <c r="N73">
        <v>1</v>
      </c>
      <c r="O73">
        <v>0.07339</v>
      </c>
      <c r="P73" s="59">
        <v>7.339263990235488</v>
      </c>
      <c r="Q73">
        <v>130</v>
      </c>
      <c r="R73">
        <v>139</v>
      </c>
      <c r="S73" s="18">
        <v>0.935251798561151</v>
      </c>
      <c r="T73">
        <v>64</v>
      </c>
      <c r="U73">
        <v>54</v>
      </c>
      <c r="V73" s="18">
        <v>1.1851851851851851</v>
      </c>
      <c r="W73">
        <v>6</v>
      </c>
      <c r="X73">
        <v>8</v>
      </c>
      <c r="Y73" s="59"/>
    </row>
    <row r="74" spans="1:25" ht="12.75">
      <c r="A74" s="3" t="s">
        <v>159</v>
      </c>
      <c r="B74" t="s">
        <v>343</v>
      </c>
      <c r="G74">
        <v>99</v>
      </c>
      <c r="H74">
        <v>108</v>
      </c>
      <c r="I74">
        <v>0.9166666666666666</v>
      </c>
      <c r="J74">
        <v>0.05676</v>
      </c>
      <c r="K74" s="18">
        <v>6.19201210595944</v>
      </c>
      <c r="L74">
        <v>70</v>
      </c>
      <c r="M74">
        <v>63</v>
      </c>
      <c r="N74">
        <v>1.1111111111111112</v>
      </c>
      <c r="O74">
        <v>0.0901</v>
      </c>
      <c r="P74" s="59">
        <v>8.10897713170095</v>
      </c>
      <c r="Q74">
        <v>108</v>
      </c>
      <c r="R74">
        <v>105</v>
      </c>
      <c r="S74" s="18">
        <v>1.0285714285714285</v>
      </c>
      <c r="T74">
        <v>56</v>
      </c>
      <c r="U74">
        <v>62</v>
      </c>
      <c r="V74" s="18">
        <v>0.9032258064516129</v>
      </c>
      <c r="W74">
        <v>5</v>
      </c>
      <c r="X74">
        <v>4</v>
      </c>
      <c r="Y74" s="59"/>
    </row>
    <row r="75" spans="1:25" ht="12.75">
      <c r="A75" s="3" t="s">
        <v>161</v>
      </c>
      <c r="C75" t="s">
        <v>344</v>
      </c>
      <c r="G75">
        <v>84</v>
      </c>
      <c r="H75">
        <v>88</v>
      </c>
      <c r="I75">
        <v>0.9545454545454546</v>
      </c>
      <c r="J75">
        <v>0.06844</v>
      </c>
      <c r="K75" s="18">
        <v>7.169813055523558</v>
      </c>
      <c r="L75">
        <v>58</v>
      </c>
      <c r="M75">
        <v>47</v>
      </c>
      <c r="N75">
        <v>1.2340425531914894</v>
      </c>
      <c r="O75">
        <v>0.11818</v>
      </c>
      <c r="P75" s="59">
        <v>9.576399714082497</v>
      </c>
      <c r="Q75">
        <v>85</v>
      </c>
      <c r="R75">
        <v>75</v>
      </c>
      <c r="S75" s="18">
        <v>1.1333333333333333</v>
      </c>
      <c r="T75">
        <v>53</v>
      </c>
      <c r="U75">
        <v>57</v>
      </c>
      <c r="V75" s="18">
        <v>0.9298245614035088</v>
      </c>
      <c r="W75">
        <v>4</v>
      </c>
      <c r="X75">
        <v>3</v>
      </c>
      <c r="Y75" s="59"/>
    </row>
    <row r="76" spans="1:25" ht="12.75">
      <c r="A76" s="3" t="s">
        <v>163</v>
      </c>
      <c r="C76" t="s">
        <v>345</v>
      </c>
      <c r="G76">
        <v>15</v>
      </c>
      <c r="H76">
        <v>20</v>
      </c>
      <c r="K76" s="18"/>
      <c r="L76">
        <v>12</v>
      </c>
      <c r="M76">
        <v>16</v>
      </c>
      <c r="P76" s="59"/>
      <c r="Q76">
        <v>23</v>
      </c>
      <c r="R76">
        <v>30</v>
      </c>
      <c r="S76" s="18">
        <v>0.7666666666666667</v>
      </c>
      <c r="T76">
        <v>3</v>
      </c>
      <c r="U76">
        <v>5</v>
      </c>
      <c r="V76" s="18"/>
      <c r="W76">
        <v>1</v>
      </c>
      <c r="X76">
        <v>1</v>
      </c>
      <c r="Y76" s="59"/>
    </row>
    <row r="77" spans="1:25" ht="12.75">
      <c r="A77" s="3" t="s">
        <v>165</v>
      </c>
      <c r="B77" t="s">
        <v>241</v>
      </c>
      <c r="G77">
        <v>7690</v>
      </c>
      <c r="H77">
        <v>7153</v>
      </c>
      <c r="I77">
        <v>1.0750733957779952</v>
      </c>
      <c r="J77">
        <v>0.00434</v>
      </c>
      <c r="K77" s="18">
        <v>0.40329695544481126</v>
      </c>
      <c r="L77">
        <v>6051</v>
      </c>
      <c r="M77">
        <v>5651</v>
      </c>
      <c r="N77">
        <v>1.0707839320474253</v>
      </c>
      <c r="O77">
        <v>0.00483</v>
      </c>
      <c r="P77" s="59">
        <v>0.4512091199295321</v>
      </c>
      <c r="Q77">
        <v>8461</v>
      </c>
      <c r="R77">
        <v>7816</v>
      </c>
      <c r="S77" s="18">
        <v>1.0825230296827022</v>
      </c>
      <c r="T77">
        <v>4861</v>
      </c>
      <c r="U77">
        <v>4605</v>
      </c>
      <c r="V77" s="18">
        <v>1.0555917480998913</v>
      </c>
      <c r="W77">
        <v>419</v>
      </c>
      <c r="X77">
        <v>383</v>
      </c>
      <c r="Y77" s="59">
        <v>1.0939947780678851</v>
      </c>
    </row>
    <row r="78" spans="1:25" ht="12.75">
      <c r="A78" s="3" t="s">
        <v>167</v>
      </c>
      <c r="C78" t="s">
        <v>346</v>
      </c>
      <c r="G78">
        <v>1378</v>
      </c>
      <c r="H78">
        <v>1330</v>
      </c>
      <c r="I78">
        <v>1.0360902255639097</v>
      </c>
      <c r="J78">
        <v>0.01253</v>
      </c>
      <c r="K78" s="18">
        <v>1.2092221765528324</v>
      </c>
      <c r="L78">
        <v>1139</v>
      </c>
      <c r="M78">
        <v>1091</v>
      </c>
      <c r="N78">
        <v>1.0439963336388633</v>
      </c>
      <c r="O78">
        <v>0.01264</v>
      </c>
      <c r="P78" s="59">
        <v>1.2105642230921898</v>
      </c>
      <c r="Q78">
        <v>1631</v>
      </c>
      <c r="R78">
        <v>1565</v>
      </c>
      <c r="S78" s="18">
        <v>1.0421725239616613</v>
      </c>
      <c r="T78">
        <v>810</v>
      </c>
      <c r="U78">
        <v>789</v>
      </c>
      <c r="V78" s="18">
        <v>1.026615969581749</v>
      </c>
      <c r="W78">
        <v>76</v>
      </c>
      <c r="X78">
        <v>67</v>
      </c>
      <c r="Y78" s="59">
        <v>1.1343283582089552</v>
      </c>
    </row>
    <row r="79" spans="1:25" ht="12.75">
      <c r="A79" s="3" t="s">
        <v>169</v>
      </c>
      <c r="D79" t="s">
        <v>347</v>
      </c>
      <c r="G79">
        <v>21</v>
      </c>
      <c r="H79">
        <v>18</v>
      </c>
      <c r="K79" s="18"/>
      <c r="L79">
        <v>26</v>
      </c>
      <c r="M79">
        <v>27</v>
      </c>
      <c r="N79">
        <v>0.9629629629629629</v>
      </c>
      <c r="O79">
        <v>0.09615</v>
      </c>
      <c r="P79" s="59">
        <v>9.985058942886683</v>
      </c>
      <c r="Q79">
        <v>29</v>
      </c>
      <c r="R79">
        <v>29</v>
      </c>
      <c r="S79" s="18">
        <v>1</v>
      </c>
      <c r="T79">
        <v>15</v>
      </c>
      <c r="U79">
        <v>14</v>
      </c>
      <c r="V79" s="18"/>
      <c r="W79">
        <v>3</v>
      </c>
      <c r="X79">
        <v>2</v>
      </c>
      <c r="Y79" s="59"/>
    </row>
    <row r="80" spans="1:25" ht="12.75">
      <c r="A80" s="3" t="s">
        <v>171</v>
      </c>
      <c r="D80" t="s">
        <v>348</v>
      </c>
      <c r="G80">
        <v>29</v>
      </c>
      <c r="H80">
        <v>35</v>
      </c>
      <c r="I80">
        <v>0.8285714285714286</v>
      </c>
      <c r="J80">
        <v>0.15604</v>
      </c>
      <c r="K80" s="18">
        <v>18.832944617230336</v>
      </c>
      <c r="L80">
        <v>23</v>
      </c>
      <c r="M80">
        <v>25</v>
      </c>
      <c r="N80">
        <v>0.92</v>
      </c>
      <c r="O80">
        <v>0.19563</v>
      </c>
      <c r="P80" s="59">
        <v>21.26428250741512</v>
      </c>
      <c r="Q80">
        <v>28</v>
      </c>
      <c r="R80">
        <v>36</v>
      </c>
      <c r="S80" s="18">
        <v>0.7777777777777778</v>
      </c>
      <c r="T80">
        <v>22</v>
      </c>
      <c r="U80">
        <v>20</v>
      </c>
      <c r="V80" s="18">
        <v>1.1</v>
      </c>
      <c r="W80">
        <v>2</v>
      </c>
      <c r="X80">
        <v>4</v>
      </c>
      <c r="Y80" s="59"/>
    </row>
    <row r="81" spans="1:25" ht="12.75">
      <c r="A81" s="3" t="s">
        <v>173</v>
      </c>
      <c r="D81" t="s">
        <v>349</v>
      </c>
      <c r="G81">
        <v>710</v>
      </c>
      <c r="H81">
        <v>681</v>
      </c>
      <c r="I81">
        <v>1.0425844346549193</v>
      </c>
      <c r="J81">
        <v>0.01755</v>
      </c>
      <c r="K81" s="18">
        <v>1.6832051294924033</v>
      </c>
      <c r="L81">
        <v>597</v>
      </c>
      <c r="M81">
        <v>562</v>
      </c>
      <c r="N81">
        <v>1.0622775800711743</v>
      </c>
      <c r="O81">
        <v>0.01825</v>
      </c>
      <c r="P81" s="59">
        <v>1.717813461694444</v>
      </c>
      <c r="Q81">
        <v>841</v>
      </c>
      <c r="R81">
        <v>798</v>
      </c>
      <c r="S81" s="18">
        <v>1.0538847117794485</v>
      </c>
      <c r="T81">
        <v>439</v>
      </c>
      <c r="U81">
        <v>422</v>
      </c>
      <c r="V81" s="18">
        <v>1.0402843601895735</v>
      </c>
      <c r="W81">
        <v>27</v>
      </c>
      <c r="X81">
        <v>23</v>
      </c>
      <c r="Y81" s="59">
        <v>1.173913043478261</v>
      </c>
    </row>
    <row r="82" spans="1:25" ht="12.75">
      <c r="A82" s="3" t="s">
        <v>175</v>
      </c>
      <c r="E82" t="s">
        <v>350</v>
      </c>
      <c r="G82">
        <v>189</v>
      </c>
      <c r="H82">
        <v>182</v>
      </c>
      <c r="I82">
        <v>1.0384615384615385</v>
      </c>
      <c r="J82">
        <v>0.02168</v>
      </c>
      <c r="K82" s="18">
        <v>2.087946567273805</v>
      </c>
      <c r="L82">
        <v>164</v>
      </c>
      <c r="M82">
        <v>156</v>
      </c>
      <c r="N82">
        <v>1.0512820512820513</v>
      </c>
      <c r="O82">
        <v>0.02788</v>
      </c>
      <c r="P82" s="59">
        <v>2.6523922818514802</v>
      </c>
      <c r="Q82">
        <v>216</v>
      </c>
      <c r="R82">
        <v>206</v>
      </c>
      <c r="S82" s="18">
        <v>1.0485436893203883</v>
      </c>
      <c r="T82">
        <v>131</v>
      </c>
      <c r="U82">
        <v>126</v>
      </c>
      <c r="V82" s="18">
        <v>1.0396825396825398</v>
      </c>
      <c r="W82">
        <v>6</v>
      </c>
      <c r="X82">
        <v>6</v>
      </c>
      <c r="Y82" s="59"/>
    </row>
    <row r="83" spans="1:25" ht="12.75">
      <c r="A83" s="3" t="s">
        <v>177</v>
      </c>
      <c r="E83" t="s">
        <v>351</v>
      </c>
      <c r="G83">
        <v>314</v>
      </c>
      <c r="H83">
        <v>303</v>
      </c>
      <c r="I83">
        <v>1.0363036303630364</v>
      </c>
      <c r="J83">
        <v>0.01809</v>
      </c>
      <c r="K83" s="18">
        <v>1.7460555820842907</v>
      </c>
      <c r="L83">
        <v>286</v>
      </c>
      <c r="M83">
        <v>276</v>
      </c>
      <c r="N83">
        <v>1.036231884057971</v>
      </c>
      <c r="O83">
        <v>0.01729</v>
      </c>
      <c r="P83" s="59">
        <v>1.6689600508370712</v>
      </c>
      <c r="Q83">
        <v>367</v>
      </c>
      <c r="R83">
        <v>361</v>
      </c>
      <c r="S83" s="18">
        <v>1.0166204986149585</v>
      </c>
      <c r="T83">
        <v>223</v>
      </c>
      <c r="U83">
        <v>209</v>
      </c>
      <c r="V83" s="18">
        <v>1.0669856459330143</v>
      </c>
      <c r="W83">
        <v>10</v>
      </c>
      <c r="X83">
        <v>9</v>
      </c>
      <c r="Y83" s="59"/>
    </row>
    <row r="84" spans="1:25" ht="12.75">
      <c r="A84" s="3" t="s">
        <v>179</v>
      </c>
      <c r="E84" t="s">
        <v>352</v>
      </c>
      <c r="G84">
        <v>112</v>
      </c>
      <c r="H84">
        <v>125</v>
      </c>
      <c r="I84">
        <v>0.896</v>
      </c>
      <c r="J84">
        <v>0.0508</v>
      </c>
      <c r="K84" s="18">
        <v>5.669916510672572</v>
      </c>
      <c r="L84">
        <v>86</v>
      </c>
      <c r="M84">
        <v>83</v>
      </c>
      <c r="N84">
        <v>1.036144578313253</v>
      </c>
      <c r="O84">
        <v>0.07659</v>
      </c>
      <c r="P84" s="59">
        <v>7.391711017838717</v>
      </c>
      <c r="Q84">
        <v>139</v>
      </c>
      <c r="R84">
        <v>146</v>
      </c>
      <c r="S84" s="18">
        <v>0.952054794520548</v>
      </c>
      <c r="T84">
        <v>54</v>
      </c>
      <c r="U84">
        <v>59</v>
      </c>
      <c r="V84" s="18">
        <v>0.9152542372881356</v>
      </c>
      <c r="W84">
        <v>5</v>
      </c>
      <c r="X84">
        <v>3</v>
      </c>
      <c r="Y84" s="59"/>
    </row>
    <row r="85" spans="1:25" ht="12.75">
      <c r="A85" s="3" t="s">
        <v>181</v>
      </c>
      <c r="E85" t="s">
        <v>353</v>
      </c>
      <c r="G85">
        <v>95</v>
      </c>
      <c r="H85">
        <v>71</v>
      </c>
      <c r="I85">
        <v>1.3380281690140845</v>
      </c>
      <c r="J85">
        <v>0.11521</v>
      </c>
      <c r="K85" s="18">
        <v>8.61020977275317</v>
      </c>
      <c r="L85">
        <v>61</v>
      </c>
      <c r="M85">
        <v>47</v>
      </c>
      <c r="N85">
        <v>1.297872340425532</v>
      </c>
      <c r="O85">
        <v>0.14544</v>
      </c>
      <c r="P85" s="59">
        <v>11.20579034389252</v>
      </c>
      <c r="Q85">
        <v>119</v>
      </c>
      <c r="R85">
        <v>85</v>
      </c>
      <c r="S85" s="18">
        <v>1.4</v>
      </c>
      <c r="T85">
        <v>31</v>
      </c>
      <c r="U85">
        <v>28</v>
      </c>
      <c r="V85" s="18">
        <v>1.1071428571428572</v>
      </c>
      <c r="W85">
        <v>6</v>
      </c>
      <c r="X85">
        <v>5</v>
      </c>
      <c r="Y85" s="59"/>
    </row>
    <row r="86" spans="1:25" ht="12.75">
      <c r="A86" s="3" t="s">
        <v>183</v>
      </c>
      <c r="D86" t="s">
        <v>354</v>
      </c>
      <c r="G86">
        <v>530</v>
      </c>
      <c r="H86">
        <v>519</v>
      </c>
      <c r="I86">
        <v>1.0211946050096339</v>
      </c>
      <c r="J86">
        <v>0.01774</v>
      </c>
      <c r="K86" s="18">
        <v>1.7368194544849285</v>
      </c>
      <c r="L86">
        <v>433</v>
      </c>
      <c r="M86">
        <v>423</v>
      </c>
      <c r="N86">
        <v>1.0236406619385343</v>
      </c>
      <c r="O86">
        <v>0.01913</v>
      </c>
      <c r="P86" s="59">
        <v>1.8690881623460025</v>
      </c>
      <c r="Q86">
        <v>644</v>
      </c>
      <c r="R86">
        <v>628</v>
      </c>
      <c r="S86" s="18">
        <v>1.0254777070063694</v>
      </c>
      <c r="T86">
        <v>284</v>
      </c>
      <c r="U86">
        <v>281</v>
      </c>
      <c r="V86" s="18">
        <v>1.01067615658363</v>
      </c>
      <c r="W86">
        <v>35</v>
      </c>
      <c r="X86">
        <v>33</v>
      </c>
      <c r="Y86" s="59">
        <v>1.0606060606060606</v>
      </c>
    </row>
    <row r="87" spans="1:25" ht="12.75">
      <c r="A87" s="3" t="s">
        <v>185</v>
      </c>
      <c r="E87" t="s">
        <v>355</v>
      </c>
      <c r="G87">
        <v>301</v>
      </c>
      <c r="H87">
        <v>291</v>
      </c>
      <c r="I87">
        <v>1.034364261168385</v>
      </c>
      <c r="J87">
        <v>0.02568</v>
      </c>
      <c r="K87" s="18">
        <v>2.4830637744718516</v>
      </c>
      <c r="L87">
        <v>243</v>
      </c>
      <c r="M87">
        <v>242</v>
      </c>
      <c r="N87">
        <v>1.0041322314049588</v>
      </c>
      <c r="O87">
        <v>0.02519</v>
      </c>
      <c r="P87" s="59">
        <v>2.508694315333785</v>
      </c>
      <c r="Q87">
        <v>387</v>
      </c>
      <c r="R87">
        <v>379</v>
      </c>
      <c r="S87" s="18">
        <v>1.0211081794195251</v>
      </c>
      <c r="T87">
        <v>136</v>
      </c>
      <c r="U87">
        <v>134</v>
      </c>
      <c r="V87" s="18">
        <v>1.0149253731343284</v>
      </c>
      <c r="W87">
        <v>21</v>
      </c>
      <c r="X87">
        <v>20</v>
      </c>
      <c r="Y87" s="59">
        <v>1.05</v>
      </c>
    </row>
    <row r="88" spans="1:25" ht="12.75">
      <c r="A88" s="3" t="s">
        <v>187</v>
      </c>
      <c r="E88" t="s">
        <v>356</v>
      </c>
      <c r="G88">
        <v>34</v>
      </c>
      <c r="H88">
        <v>33</v>
      </c>
      <c r="I88">
        <v>1.0303030303030303</v>
      </c>
      <c r="J88">
        <v>0.1109</v>
      </c>
      <c r="K88" s="18">
        <v>10.764038630051152</v>
      </c>
      <c r="L88">
        <v>31</v>
      </c>
      <c r="M88">
        <v>25</v>
      </c>
      <c r="N88">
        <v>1.24</v>
      </c>
      <c r="O88">
        <v>0.17818</v>
      </c>
      <c r="P88" s="59">
        <v>14.369184484524574</v>
      </c>
      <c r="Q88">
        <v>52</v>
      </c>
      <c r="R88">
        <v>48</v>
      </c>
      <c r="S88" s="18">
        <v>1.0833333333333333</v>
      </c>
      <c r="T88">
        <v>12</v>
      </c>
      <c r="U88">
        <v>9</v>
      </c>
      <c r="V88" s="18"/>
      <c r="W88">
        <v>1</v>
      </c>
      <c r="X88">
        <v>1</v>
      </c>
      <c r="Y88" s="59"/>
    </row>
    <row r="89" spans="1:25" ht="12.75">
      <c r="A89" s="3" t="s">
        <v>189</v>
      </c>
      <c r="E89" t="s">
        <v>357</v>
      </c>
      <c r="G89">
        <v>193</v>
      </c>
      <c r="H89">
        <v>193</v>
      </c>
      <c r="I89">
        <v>1</v>
      </c>
      <c r="J89">
        <v>0.02318</v>
      </c>
      <c r="K89" s="18">
        <v>2.3180839896150456</v>
      </c>
      <c r="L89">
        <v>158</v>
      </c>
      <c r="M89">
        <v>154</v>
      </c>
      <c r="N89">
        <v>1.025974025974026</v>
      </c>
      <c r="O89">
        <v>0.02461</v>
      </c>
      <c r="P89" s="59">
        <v>2.398855304514267</v>
      </c>
      <c r="Q89">
        <v>203</v>
      </c>
      <c r="R89">
        <v>199</v>
      </c>
      <c r="S89" s="18">
        <v>1.020100502512563</v>
      </c>
      <c r="T89">
        <v>135</v>
      </c>
      <c r="U89">
        <v>136</v>
      </c>
      <c r="V89" s="18">
        <v>0.9926470588235294</v>
      </c>
      <c r="W89">
        <v>13</v>
      </c>
      <c r="X89">
        <v>12</v>
      </c>
      <c r="Y89" s="59"/>
    </row>
    <row r="90" spans="1:25" ht="12.75">
      <c r="A90" s="3" t="s">
        <v>191</v>
      </c>
      <c r="E90" t="s">
        <v>358</v>
      </c>
      <c r="G90">
        <v>2</v>
      </c>
      <c r="H90">
        <v>2</v>
      </c>
      <c r="J90" t="s">
        <v>456</v>
      </c>
      <c r="K90" s="18"/>
      <c r="L90">
        <v>1</v>
      </c>
      <c r="M90">
        <v>2</v>
      </c>
      <c r="O90" t="s">
        <v>456</v>
      </c>
      <c r="P90" s="59"/>
      <c r="Q90">
        <v>2</v>
      </c>
      <c r="R90">
        <v>2</v>
      </c>
      <c r="S90" s="18"/>
      <c r="T90">
        <v>1</v>
      </c>
      <c r="U90">
        <v>2</v>
      </c>
      <c r="V90" s="18"/>
      <c r="Y90" s="59"/>
    </row>
    <row r="91" spans="1:25" ht="12.75">
      <c r="A91" s="3" t="s">
        <v>193</v>
      </c>
      <c r="D91" t="s">
        <v>359</v>
      </c>
      <c r="G91">
        <v>63</v>
      </c>
      <c r="H91">
        <v>43</v>
      </c>
      <c r="I91">
        <v>1.4651162790697674</v>
      </c>
      <c r="J91">
        <v>0.21438</v>
      </c>
      <c r="K91" s="18">
        <v>14.632041784562814</v>
      </c>
      <c r="L91">
        <v>44</v>
      </c>
      <c r="M91">
        <v>35</v>
      </c>
      <c r="N91">
        <v>1.2571428571428571</v>
      </c>
      <c r="O91">
        <v>0.17836</v>
      </c>
      <c r="P91" s="59">
        <v>14.187637337120213</v>
      </c>
      <c r="Q91">
        <v>75</v>
      </c>
      <c r="R91">
        <v>54</v>
      </c>
      <c r="S91" s="18">
        <v>1.3888888888888888</v>
      </c>
      <c r="T91">
        <v>26</v>
      </c>
      <c r="U91">
        <v>22</v>
      </c>
      <c r="V91" s="18">
        <v>1.1818181818181819</v>
      </c>
      <c r="W91">
        <v>6</v>
      </c>
      <c r="X91">
        <v>2</v>
      </c>
      <c r="Y91" s="59"/>
    </row>
    <row r="92" spans="1:25" ht="12.75">
      <c r="A92" s="3" t="s">
        <v>195</v>
      </c>
      <c r="D92" t="s">
        <v>360</v>
      </c>
      <c r="G92">
        <v>25</v>
      </c>
      <c r="H92">
        <v>34</v>
      </c>
      <c r="I92">
        <v>0.7352941176470589</v>
      </c>
      <c r="J92">
        <v>0.09094</v>
      </c>
      <c r="K92" s="18">
        <v>12.368388321768617</v>
      </c>
      <c r="L92">
        <v>16</v>
      </c>
      <c r="M92">
        <v>19</v>
      </c>
      <c r="P92" s="59"/>
      <c r="Q92">
        <v>14</v>
      </c>
      <c r="R92">
        <v>20</v>
      </c>
      <c r="S92" s="18"/>
      <c r="T92">
        <v>24</v>
      </c>
      <c r="U92">
        <v>30</v>
      </c>
      <c r="V92" s="18">
        <v>0.8</v>
      </c>
      <c r="W92">
        <v>3</v>
      </c>
      <c r="X92">
        <v>3</v>
      </c>
      <c r="Y92" s="59"/>
    </row>
    <row r="93" spans="1:25" ht="12.75">
      <c r="A93" s="3" t="s">
        <v>197</v>
      </c>
      <c r="C93" t="s">
        <v>361</v>
      </c>
      <c r="G93">
        <v>2368</v>
      </c>
      <c r="H93">
        <v>2118</v>
      </c>
      <c r="I93">
        <v>1.118035882908404</v>
      </c>
      <c r="J93">
        <v>0.0092</v>
      </c>
      <c r="K93" s="18">
        <v>0.8233112713643462</v>
      </c>
      <c r="L93">
        <v>1941</v>
      </c>
      <c r="M93">
        <v>1762</v>
      </c>
      <c r="N93">
        <v>1.101589103291714</v>
      </c>
      <c r="O93">
        <v>0.00981</v>
      </c>
      <c r="P93" s="59">
        <v>0.8902325823984201</v>
      </c>
      <c r="Q93">
        <v>2397</v>
      </c>
      <c r="R93">
        <v>2126</v>
      </c>
      <c r="S93" s="18">
        <v>1.127469426152399</v>
      </c>
      <c r="T93">
        <v>1792</v>
      </c>
      <c r="U93">
        <v>1644</v>
      </c>
      <c r="V93" s="18">
        <v>1.0900243309002433</v>
      </c>
      <c r="W93">
        <v>120</v>
      </c>
      <c r="X93">
        <v>110</v>
      </c>
      <c r="Y93" s="59">
        <v>1.0909090909090908</v>
      </c>
    </row>
    <row r="94" spans="1:25" ht="12.75">
      <c r="A94" s="3" t="s">
        <v>199</v>
      </c>
      <c r="D94" t="s">
        <v>362</v>
      </c>
      <c r="G94">
        <v>35</v>
      </c>
      <c r="H94">
        <v>23</v>
      </c>
      <c r="I94">
        <v>1.5217391304347827</v>
      </c>
      <c r="J94">
        <v>0.20069</v>
      </c>
      <c r="K94" s="18">
        <v>13.18802531620656</v>
      </c>
      <c r="L94">
        <v>23</v>
      </c>
      <c r="M94">
        <v>21</v>
      </c>
      <c r="N94">
        <v>1.0952380952380953</v>
      </c>
      <c r="O94">
        <v>0.14096</v>
      </c>
      <c r="P94" s="59">
        <v>12.869993200654381</v>
      </c>
      <c r="Q94">
        <v>38</v>
      </c>
      <c r="R94">
        <v>27</v>
      </c>
      <c r="S94" s="18">
        <v>1.4074074074074074</v>
      </c>
      <c r="T94">
        <v>18</v>
      </c>
      <c r="U94">
        <v>15</v>
      </c>
      <c r="V94" s="18"/>
      <c r="W94">
        <v>2</v>
      </c>
      <c r="X94">
        <v>2</v>
      </c>
      <c r="Y94" s="59"/>
    </row>
    <row r="95" spans="1:25" ht="12.75">
      <c r="A95" s="3" t="s">
        <v>201</v>
      </c>
      <c r="D95" t="s">
        <v>363</v>
      </c>
      <c r="G95">
        <v>2333</v>
      </c>
      <c r="H95">
        <v>2095</v>
      </c>
      <c r="I95">
        <v>1.1136038186157518</v>
      </c>
      <c r="J95">
        <v>0.00915</v>
      </c>
      <c r="K95" s="18">
        <v>0.8216302193800562</v>
      </c>
      <c r="L95">
        <v>1918</v>
      </c>
      <c r="M95">
        <v>1741</v>
      </c>
      <c r="N95">
        <v>1.1016657093624354</v>
      </c>
      <c r="O95">
        <v>0.00978</v>
      </c>
      <c r="P95" s="59">
        <v>0.8874080049994453</v>
      </c>
      <c r="Q95">
        <v>2359</v>
      </c>
      <c r="R95">
        <v>2099</v>
      </c>
      <c r="S95" s="18">
        <v>1.1238685088137208</v>
      </c>
      <c r="T95">
        <v>1774</v>
      </c>
      <c r="U95">
        <v>1629</v>
      </c>
      <c r="V95" s="18">
        <v>1.089011663597299</v>
      </c>
      <c r="W95">
        <v>118</v>
      </c>
      <c r="X95">
        <v>108</v>
      </c>
      <c r="Y95" s="59">
        <v>1.0925925925925926</v>
      </c>
    </row>
    <row r="96" spans="1:25" ht="12.75">
      <c r="A96" s="3" t="s">
        <v>203</v>
      </c>
      <c r="E96" t="s">
        <v>364</v>
      </c>
      <c r="G96">
        <v>1768</v>
      </c>
      <c r="H96">
        <v>1587</v>
      </c>
      <c r="I96">
        <v>1.1140516698172653</v>
      </c>
      <c r="J96">
        <v>0.01115</v>
      </c>
      <c r="K96" s="18">
        <v>1.000842452036918</v>
      </c>
      <c r="L96">
        <v>1405</v>
      </c>
      <c r="M96">
        <v>1288</v>
      </c>
      <c r="N96">
        <v>1.0908385093167703</v>
      </c>
      <c r="O96">
        <v>0.012</v>
      </c>
      <c r="P96" s="59">
        <v>1.1000266037704582</v>
      </c>
      <c r="Q96">
        <v>1755</v>
      </c>
      <c r="R96">
        <v>1565</v>
      </c>
      <c r="S96" s="18">
        <v>1.121405750798722</v>
      </c>
      <c r="T96">
        <v>1331</v>
      </c>
      <c r="U96">
        <v>1232</v>
      </c>
      <c r="V96" s="18">
        <v>1.0803571428571428</v>
      </c>
      <c r="W96">
        <v>87</v>
      </c>
      <c r="X96">
        <v>78</v>
      </c>
      <c r="Y96" s="59">
        <v>1.1153846153846154</v>
      </c>
    </row>
    <row r="97" spans="1:25" ht="12.75">
      <c r="A97" s="3" t="s">
        <v>205</v>
      </c>
      <c r="E97" t="s">
        <v>365</v>
      </c>
      <c r="G97">
        <v>565</v>
      </c>
      <c r="H97">
        <v>508</v>
      </c>
      <c r="I97">
        <v>1.1122047244094488</v>
      </c>
      <c r="J97">
        <v>0.02107</v>
      </c>
      <c r="K97" s="18">
        <v>1.8944857106266706</v>
      </c>
      <c r="L97">
        <v>513</v>
      </c>
      <c r="M97">
        <v>453</v>
      </c>
      <c r="N97">
        <v>1.1324503311258278</v>
      </c>
      <c r="O97">
        <v>0.02228</v>
      </c>
      <c r="P97" s="59">
        <v>1.9676610461425794</v>
      </c>
      <c r="Q97">
        <v>604</v>
      </c>
      <c r="R97">
        <v>534</v>
      </c>
      <c r="S97" s="18">
        <v>1.1310861423220975</v>
      </c>
      <c r="T97">
        <v>443</v>
      </c>
      <c r="U97">
        <v>397</v>
      </c>
      <c r="V97" s="18">
        <v>1.1158690176322419</v>
      </c>
      <c r="W97">
        <v>31</v>
      </c>
      <c r="X97">
        <v>30</v>
      </c>
      <c r="Y97" s="59">
        <v>1.0333333333333334</v>
      </c>
    </row>
    <row r="98" spans="1:25" ht="12.75">
      <c r="A98" s="3" t="s">
        <v>207</v>
      </c>
      <c r="D98" t="s">
        <v>366</v>
      </c>
      <c r="I98" t="e">
        <v>#DIV/0!</v>
      </c>
      <c r="J98" t="s">
        <v>456</v>
      </c>
      <c r="K98" s="18"/>
      <c r="N98" t="e">
        <v>#DIV/0!</v>
      </c>
      <c r="O98" t="s">
        <v>456</v>
      </c>
      <c r="P98" s="59"/>
      <c r="S98" s="18"/>
      <c r="V98" s="18"/>
      <c r="Y98" s="59"/>
    </row>
    <row r="99" spans="1:25" ht="12.75">
      <c r="A99" s="3" t="s">
        <v>209</v>
      </c>
      <c r="C99" t="s">
        <v>367</v>
      </c>
      <c r="G99">
        <v>93</v>
      </c>
      <c r="H99">
        <v>97</v>
      </c>
      <c r="I99">
        <v>0.9587628865979382</v>
      </c>
      <c r="J99">
        <v>0.1151</v>
      </c>
      <c r="K99" s="18">
        <v>12.005245214469623</v>
      </c>
      <c r="L99">
        <v>47</v>
      </c>
      <c r="M99">
        <v>66</v>
      </c>
      <c r="N99">
        <v>0.7121212121212122</v>
      </c>
      <c r="O99">
        <v>0.1233</v>
      </c>
      <c r="P99" s="59">
        <v>17.314696774109407</v>
      </c>
      <c r="Q99">
        <v>100</v>
      </c>
      <c r="R99">
        <v>119</v>
      </c>
      <c r="S99" s="18">
        <v>0.8403361344537815</v>
      </c>
      <c r="T99">
        <v>35</v>
      </c>
      <c r="U99">
        <v>41</v>
      </c>
      <c r="V99" s="18">
        <v>0.8536585365853658</v>
      </c>
      <c r="W99">
        <v>5</v>
      </c>
      <c r="X99">
        <v>3</v>
      </c>
      <c r="Y99" s="59"/>
    </row>
    <row r="100" spans="1:25" ht="12.75">
      <c r="A100" s="3" t="s">
        <v>211</v>
      </c>
      <c r="C100" t="s">
        <v>368</v>
      </c>
      <c r="G100">
        <v>284</v>
      </c>
      <c r="H100">
        <v>210</v>
      </c>
      <c r="I100">
        <v>1.3523809523809525</v>
      </c>
      <c r="J100">
        <v>0.06737</v>
      </c>
      <c r="K100" s="18">
        <v>4.9817811921354975</v>
      </c>
      <c r="L100">
        <v>276</v>
      </c>
      <c r="M100">
        <v>213</v>
      </c>
      <c r="N100">
        <v>1.295774647887324</v>
      </c>
      <c r="O100">
        <v>0.06301</v>
      </c>
      <c r="P100" s="59">
        <v>4.862579607088636</v>
      </c>
      <c r="Q100">
        <v>397</v>
      </c>
      <c r="R100">
        <v>309</v>
      </c>
      <c r="S100" s="18">
        <v>1.284789644012945</v>
      </c>
      <c r="T100">
        <v>139</v>
      </c>
      <c r="U100">
        <v>97</v>
      </c>
      <c r="V100" s="18">
        <v>1.4329896907216495</v>
      </c>
      <c r="W100">
        <v>24</v>
      </c>
      <c r="X100">
        <v>17</v>
      </c>
      <c r="Y100" s="59"/>
    </row>
    <row r="101" spans="1:25" ht="12.75">
      <c r="A101" s="3" t="s">
        <v>213</v>
      </c>
      <c r="D101" t="s">
        <v>369</v>
      </c>
      <c r="G101">
        <v>48</v>
      </c>
      <c r="H101">
        <v>50</v>
      </c>
      <c r="I101">
        <v>0.96</v>
      </c>
      <c r="J101">
        <v>0.1543</v>
      </c>
      <c r="K101" s="18">
        <v>16.072751268321593</v>
      </c>
      <c r="L101">
        <v>46</v>
      </c>
      <c r="M101">
        <v>60</v>
      </c>
      <c r="N101">
        <v>0.7666666666666667</v>
      </c>
      <c r="O101">
        <v>0.12034</v>
      </c>
      <c r="P101" s="59">
        <v>15.696088542305144</v>
      </c>
      <c r="Q101">
        <v>61</v>
      </c>
      <c r="R101">
        <v>84</v>
      </c>
      <c r="S101" s="18">
        <v>0.7261904761904762</v>
      </c>
      <c r="T101">
        <v>26</v>
      </c>
      <c r="U101">
        <v>20</v>
      </c>
      <c r="V101" s="18">
        <v>1.3</v>
      </c>
      <c r="W101">
        <v>7</v>
      </c>
      <c r="X101">
        <v>6</v>
      </c>
      <c r="Y101" s="59"/>
    </row>
    <row r="102" spans="1:25" ht="12.75">
      <c r="A102" s="3" t="s">
        <v>215</v>
      </c>
      <c r="D102" t="s">
        <v>370</v>
      </c>
      <c r="G102">
        <v>236</v>
      </c>
      <c r="H102">
        <v>160</v>
      </c>
      <c r="I102">
        <v>1.475</v>
      </c>
      <c r="J102">
        <v>0.08452</v>
      </c>
      <c r="K102" s="18">
        <v>5.73042115960574</v>
      </c>
      <c r="L102">
        <v>230</v>
      </c>
      <c r="M102">
        <v>153</v>
      </c>
      <c r="N102">
        <v>1.5032679738562091</v>
      </c>
      <c r="O102">
        <v>0.0903</v>
      </c>
      <c r="P102" s="59">
        <v>6.007162815371241</v>
      </c>
      <c r="Q102">
        <v>336</v>
      </c>
      <c r="R102">
        <v>225</v>
      </c>
      <c r="S102" s="18">
        <v>1.4933333333333334</v>
      </c>
      <c r="T102">
        <v>113</v>
      </c>
      <c r="U102">
        <v>77</v>
      </c>
      <c r="V102" s="18">
        <v>1.4675324675324675</v>
      </c>
      <c r="W102">
        <v>17</v>
      </c>
      <c r="X102">
        <v>11</v>
      </c>
      <c r="Y102" s="59"/>
    </row>
    <row r="103" spans="1:25" ht="12.75">
      <c r="A103" s="3" t="s">
        <v>217</v>
      </c>
      <c r="C103" t="s">
        <v>371</v>
      </c>
      <c r="G103">
        <v>750</v>
      </c>
      <c r="H103">
        <v>848</v>
      </c>
      <c r="I103">
        <v>0.8844339622641509</v>
      </c>
      <c r="J103">
        <v>0.01767</v>
      </c>
      <c r="K103" s="18">
        <v>1.9984033582040022</v>
      </c>
      <c r="L103">
        <v>426</v>
      </c>
      <c r="M103">
        <v>504</v>
      </c>
      <c r="N103">
        <v>0.8452380952380952</v>
      </c>
      <c r="O103">
        <v>0.02364</v>
      </c>
      <c r="P103" s="59">
        <v>2.797280991136425</v>
      </c>
      <c r="Q103">
        <v>747</v>
      </c>
      <c r="R103">
        <v>838</v>
      </c>
      <c r="S103" s="18">
        <v>0.8914081145584726</v>
      </c>
      <c r="T103">
        <v>389</v>
      </c>
      <c r="U103">
        <v>470</v>
      </c>
      <c r="V103" s="18">
        <v>0.8276595744680851</v>
      </c>
      <c r="W103">
        <v>40</v>
      </c>
      <c r="X103">
        <v>44</v>
      </c>
      <c r="Y103" s="59">
        <v>0.9090909090909091</v>
      </c>
    </row>
    <row r="104" spans="1:25" ht="12.75">
      <c r="A104" s="3" t="s">
        <v>219</v>
      </c>
      <c r="C104" t="s">
        <v>372</v>
      </c>
      <c r="G104">
        <v>1014</v>
      </c>
      <c r="H104">
        <v>1044</v>
      </c>
      <c r="I104">
        <v>0.9712643678160919</v>
      </c>
      <c r="J104">
        <v>0.02749</v>
      </c>
      <c r="K104" s="18">
        <v>2.8302300224629526</v>
      </c>
      <c r="L104">
        <v>714</v>
      </c>
      <c r="M104">
        <v>748</v>
      </c>
      <c r="N104">
        <v>0.9545454545454546</v>
      </c>
      <c r="O104">
        <v>0.03304</v>
      </c>
      <c r="P104" s="59">
        <v>3.461587296396785</v>
      </c>
      <c r="Q104">
        <v>1129</v>
      </c>
      <c r="R104">
        <v>1117</v>
      </c>
      <c r="S104" s="18">
        <v>1.0107430617726052</v>
      </c>
      <c r="T104">
        <v>560</v>
      </c>
      <c r="U104">
        <v>627</v>
      </c>
      <c r="V104" s="18">
        <v>0.8931419457735247</v>
      </c>
      <c r="W104">
        <v>39</v>
      </c>
      <c r="X104">
        <v>48</v>
      </c>
      <c r="Y104" s="59">
        <v>0.8125</v>
      </c>
    </row>
    <row r="105" spans="1:25" ht="12.75">
      <c r="A105" s="3" t="s">
        <v>221</v>
      </c>
      <c r="D105" t="s">
        <v>373</v>
      </c>
      <c r="G105">
        <v>52</v>
      </c>
      <c r="H105">
        <v>14</v>
      </c>
      <c r="K105" s="18"/>
      <c r="L105">
        <v>41</v>
      </c>
      <c r="M105">
        <v>10</v>
      </c>
      <c r="P105" s="59"/>
      <c r="Q105">
        <v>57</v>
      </c>
      <c r="R105">
        <v>12</v>
      </c>
      <c r="S105" s="18"/>
      <c r="T105">
        <v>32</v>
      </c>
      <c r="U105">
        <v>11</v>
      </c>
      <c r="V105" s="18"/>
      <c r="W105">
        <v>4</v>
      </c>
      <c r="X105">
        <v>1</v>
      </c>
      <c r="Y105" s="59"/>
    </row>
    <row r="106" spans="1:25" ht="12.75">
      <c r="A106" s="3" t="s">
        <v>223</v>
      </c>
      <c r="D106" t="s">
        <v>374</v>
      </c>
      <c r="G106">
        <v>51</v>
      </c>
      <c r="H106">
        <v>34</v>
      </c>
      <c r="I106">
        <v>1.5</v>
      </c>
      <c r="J106">
        <v>0.16506</v>
      </c>
      <c r="K106" s="18">
        <v>11.004276346687398</v>
      </c>
      <c r="L106">
        <v>66</v>
      </c>
      <c r="M106">
        <v>48</v>
      </c>
      <c r="N106">
        <v>1.375</v>
      </c>
      <c r="O106">
        <v>0.11458</v>
      </c>
      <c r="P106" s="59">
        <v>8.332998442220601</v>
      </c>
      <c r="Q106">
        <v>74</v>
      </c>
      <c r="R106">
        <v>52</v>
      </c>
      <c r="S106" s="18">
        <v>1.4230769230769231</v>
      </c>
      <c r="T106">
        <v>38</v>
      </c>
      <c r="U106">
        <v>26</v>
      </c>
      <c r="V106" s="18">
        <v>1.4615384615384615</v>
      </c>
      <c r="W106">
        <v>5</v>
      </c>
      <c r="X106">
        <v>4</v>
      </c>
      <c r="Y106" s="59"/>
    </row>
    <row r="107" spans="1:25" ht="12.75">
      <c r="A107" s="3" t="s">
        <v>224</v>
      </c>
      <c r="D107" t="s">
        <v>375</v>
      </c>
      <c r="G107">
        <v>152</v>
      </c>
      <c r="H107">
        <v>100</v>
      </c>
      <c r="I107">
        <v>1.52</v>
      </c>
      <c r="J107">
        <v>0.10461</v>
      </c>
      <c r="K107" s="18">
        <v>6.882117287908502</v>
      </c>
      <c r="L107">
        <v>93</v>
      </c>
      <c r="M107">
        <v>63</v>
      </c>
      <c r="N107">
        <v>1.4761904761904763</v>
      </c>
      <c r="O107">
        <v>0.13637</v>
      </c>
      <c r="P107" s="59">
        <v>9.237811925167836</v>
      </c>
      <c r="Q107">
        <v>165</v>
      </c>
      <c r="R107">
        <v>113</v>
      </c>
      <c r="S107" s="18">
        <v>1.4601769911504425</v>
      </c>
      <c r="T107">
        <v>72</v>
      </c>
      <c r="U107">
        <v>44</v>
      </c>
      <c r="V107" s="18">
        <v>1.6363636363636365</v>
      </c>
      <c r="W107">
        <v>8</v>
      </c>
      <c r="X107">
        <v>6</v>
      </c>
      <c r="Y107" s="59"/>
    </row>
    <row r="108" spans="1:25" ht="12.75">
      <c r="A108" s="3" t="s">
        <v>226</v>
      </c>
      <c r="D108" t="s">
        <v>376</v>
      </c>
      <c r="G108">
        <v>156</v>
      </c>
      <c r="H108">
        <v>104</v>
      </c>
      <c r="I108">
        <v>1.5</v>
      </c>
      <c r="J108">
        <v>0.09122</v>
      </c>
      <c r="K108" s="18">
        <v>6.081303192631498</v>
      </c>
      <c r="L108">
        <v>120</v>
      </c>
      <c r="M108">
        <v>76</v>
      </c>
      <c r="N108">
        <v>1.5789473684210527</v>
      </c>
      <c r="O108">
        <v>0.12372</v>
      </c>
      <c r="P108" s="59">
        <v>7.8357153383890825</v>
      </c>
      <c r="Q108">
        <v>186</v>
      </c>
      <c r="R108">
        <v>116</v>
      </c>
      <c r="S108" s="18">
        <v>1.603448275862069</v>
      </c>
      <c r="T108">
        <v>87</v>
      </c>
      <c r="U108">
        <v>64</v>
      </c>
      <c r="V108" s="18">
        <v>1.359375</v>
      </c>
      <c r="W108">
        <v>3</v>
      </c>
      <c r="Y108" s="59"/>
    </row>
    <row r="109" spans="1:25" ht="12.75">
      <c r="A109" s="3" t="s">
        <v>228</v>
      </c>
      <c r="D109" t="s">
        <v>377</v>
      </c>
      <c r="G109">
        <v>236</v>
      </c>
      <c r="H109">
        <v>208</v>
      </c>
      <c r="I109">
        <v>1.1346153846153846</v>
      </c>
      <c r="J109">
        <v>0.04097</v>
      </c>
      <c r="K109" s="18">
        <v>3.611047441728523</v>
      </c>
      <c r="L109">
        <v>122</v>
      </c>
      <c r="M109">
        <v>108</v>
      </c>
      <c r="N109">
        <v>1.1296296296296295</v>
      </c>
      <c r="O109">
        <v>0.05389</v>
      </c>
      <c r="P109" s="59">
        <v>4.770932589501147</v>
      </c>
      <c r="Q109">
        <v>211</v>
      </c>
      <c r="R109">
        <v>186</v>
      </c>
      <c r="S109" s="18">
        <v>1.1344086021505377</v>
      </c>
      <c r="T109">
        <v>142</v>
      </c>
      <c r="U109">
        <v>127</v>
      </c>
      <c r="V109" s="18">
        <v>1.1181102362204725</v>
      </c>
      <c r="W109">
        <v>5</v>
      </c>
      <c r="X109">
        <v>3</v>
      </c>
      <c r="Y109" s="59"/>
    </row>
    <row r="110" spans="1:25" ht="12.75">
      <c r="A110" s="3" t="s">
        <v>230</v>
      </c>
      <c r="D110" t="s">
        <v>378</v>
      </c>
      <c r="G110">
        <v>333</v>
      </c>
      <c r="H110">
        <v>149</v>
      </c>
      <c r="I110">
        <v>2.2348993288590604</v>
      </c>
      <c r="J110">
        <v>0.14331</v>
      </c>
      <c r="K110" s="18">
        <v>6.412470964829306</v>
      </c>
      <c r="L110">
        <v>225</v>
      </c>
      <c r="M110">
        <v>102</v>
      </c>
      <c r="N110">
        <v>2.2058823529411766</v>
      </c>
      <c r="O110">
        <v>0.17166</v>
      </c>
      <c r="P110" s="59">
        <v>7.782136838177542</v>
      </c>
      <c r="Q110">
        <v>382</v>
      </c>
      <c r="R110">
        <v>160</v>
      </c>
      <c r="S110" s="18">
        <v>2.3875</v>
      </c>
      <c r="T110">
        <v>165</v>
      </c>
      <c r="U110">
        <v>86</v>
      </c>
      <c r="V110" s="18">
        <v>1.9186046511627908</v>
      </c>
      <c r="W110">
        <v>11</v>
      </c>
      <c r="X110">
        <v>5</v>
      </c>
      <c r="Y110" s="59"/>
    </row>
    <row r="111" spans="1:25" ht="12.75">
      <c r="A111" s="3" t="s">
        <v>232</v>
      </c>
      <c r="D111" t="s">
        <v>379</v>
      </c>
      <c r="G111">
        <v>34</v>
      </c>
      <c r="H111">
        <v>435</v>
      </c>
      <c r="I111">
        <v>0.07816091954022988</v>
      </c>
      <c r="J111">
        <v>0.01331</v>
      </c>
      <c r="K111" s="18">
        <v>17.02921588199397</v>
      </c>
      <c r="L111">
        <v>47</v>
      </c>
      <c r="M111">
        <v>341</v>
      </c>
      <c r="N111">
        <v>0.1378299120234604</v>
      </c>
      <c r="O111">
        <v>0.02002</v>
      </c>
      <c r="P111" s="59">
        <v>14.523065482878064</v>
      </c>
      <c r="Q111">
        <v>54</v>
      </c>
      <c r="R111">
        <v>478</v>
      </c>
      <c r="S111" s="18">
        <v>0.11297071129707113</v>
      </c>
      <c r="T111">
        <v>24</v>
      </c>
      <c r="U111">
        <v>269</v>
      </c>
      <c r="V111" s="18">
        <v>0.08921933085501858</v>
      </c>
      <c r="W111">
        <v>3</v>
      </c>
      <c r="X111">
        <v>29</v>
      </c>
      <c r="Y111" s="59"/>
    </row>
    <row r="112" spans="1:25" ht="12.75">
      <c r="A112" s="3" t="s">
        <v>234</v>
      </c>
      <c r="C112" t="s">
        <v>380</v>
      </c>
      <c r="G112">
        <v>464</v>
      </c>
      <c r="H112">
        <v>397</v>
      </c>
      <c r="I112">
        <v>1.1687657430730478</v>
      </c>
      <c r="J112">
        <v>0.03803</v>
      </c>
      <c r="K112" s="18">
        <v>3.2535084849798093</v>
      </c>
      <c r="L112">
        <v>396</v>
      </c>
      <c r="M112">
        <v>354</v>
      </c>
      <c r="N112">
        <v>1.11864406779661</v>
      </c>
      <c r="O112">
        <v>0.03708</v>
      </c>
      <c r="P112" s="59">
        <v>3.3144200645153132</v>
      </c>
      <c r="Q112">
        <v>528</v>
      </c>
      <c r="R112">
        <v>473</v>
      </c>
      <c r="S112" s="18">
        <v>1.1162790697674418</v>
      </c>
      <c r="T112">
        <v>302</v>
      </c>
      <c r="U112">
        <v>253</v>
      </c>
      <c r="V112" s="18">
        <v>1.1936758893280632</v>
      </c>
      <c r="W112">
        <v>30</v>
      </c>
      <c r="X112">
        <v>25</v>
      </c>
      <c r="Y112" s="59">
        <v>1.2</v>
      </c>
    </row>
    <row r="113" spans="1:25" ht="12.75">
      <c r="A113" s="3" t="s">
        <v>236</v>
      </c>
      <c r="D113" t="s">
        <v>381</v>
      </c>
      <c r="G113">
        <v>359</v>
      </c>
      <c r="H113">
        <v>362</v>
      </c>
      <c r="I113">
        <v>0.9917127071823204</v>
      </c>
      <c r="J113">
        <v>0.03782</v>
      </c>
      <c r="K113" s="18">
        <v>3.813619906620283</v>
      </c>
      <c r="L113">
        <v>312</v>
      </c>
      <c r="M113">
        <v>319</v>
      </c>
      <c r="N113">
        <v>0.9780564263322884</v>
      </c>
      <c r="O113">
        <v>0.03809</v>
      </c>
      <c r="P113" s="59">
        <v>3.894625368804182</v>
      </c>
      <c r="Q113">
        <v>412</v>
      </c>
      <c r="R113">
        <v>419</v>
      </c>
      <c r="S113" s="18">
        <v>0.9832935560859188</v>
      </c>
      <c r="T113">
        <v>236</v>
      </c>
      <c r="U113">
        <v>240</v>
      </c>
      <c r="V113" s="18">
        <v>0.9833333333333333</v>
      </c>
      <c r="W113">
        <v>23</v>
      </c>
      <c r="X113">
        <v>22</v>
      </c>
      <c r="Y113" s="59">
        <v>1.0454545454545454</v>
      </c>
    </row>
    <row r="114" spans="1:25" ht="12.75">
      <c r="A114" s="3" t="s">
        <v>238</v>
      </c>
      <c r="D114" t="s">
        <v>382</v>
      </c>
      <c r="G114">
        <v>2</v>
      </c>
      <c r="H114">
        <v>1</v>
      </c>
      <c r="J114" t="s">
        <v>456</v>
      </c>
      <c r="K114" s="18"/>
      <c r="L114">
        <v>1</v>
      </c>
      <c r="M114">
        <v>2</v>
      </c>
      <c r="O114" t="s">
        <v>456</v>
      </c>
      <c r="P114" s="59"/>
      <c r="Q114">
        <v>2</v>
      </c>
      <c r="R114">
        <v>1</v>
      </c>
      <c r="S114" s="18"/>
      <c r="T114">
        <v>1</v>
      </c>
      <c r="U114">
        <v>2</v>
      </c>
      <c r="V114" s="18"/>
      <c r="Y114" s="59"/>
    </row>
    <row r="115" spans="1:25" ht="12.75">
      <c r="A115" s="3" t="s">
        <v>240</v>
      </c>
      <c r="D115" t="s">
        <v>383</v>
      </c>
      <c r="G115">
        <v>103</v>
      </c>
      <c r="H115">
        <v>34</v>
      </c>
      <c r="I115">
        <v>3.0294117647058822</v>
      </c>
      <c r="J115">
        <v>0.455</v>
      </c>
      <c r="K115" s="18">
        <v>15.019406905271293</v>
      </c>
      <c r="L115">
        <v>83</v>
      </c>
      <c r="M115">
        <v>33</v>
      </c>
      <c r="N115">
        <v>2.515151515151515</v>
      </c>
      <c r="O115">
        <v>0.40207</v>
      </c>
      <c r="P115" s="59">
        <v>15.985816420014132</v>
      </c>
      <c r="Q115">
        <v>114</v>
      </c>
      <c r="R115">
        <v>53</v>
      </c>
      <c r="S115" s="18">
        <v>2.150943396226415</v>
      </c>
      <c r="T115">
        <v>65</v>
      </c>
      <c r="U115">
        <v>11</v>
      </c>
      <c r="V115" s="18"/>
      <c r="W115">
        <v>7</v>
      </c>
      <c r="X115">
        <v>3</v>
      </c>
      <c r="Y115" s="59"/>
    </row>
    <row r="116" spans="1:25" ht="12.75">
      <c r="A116" s="3" t="s">
        <v>242</v>
      </c>
      <c r="C116" t="s">
        <v>384</v>
      </c>
      <c r="G116">
        <v>282</v>
      </c>
      <c r="H116">
        <v>218</v>
      </c>
      <c r="I116">
        <v>1.2935779816513762</v>
      </c>
      <c r="J116">
        <v>0.07773</v>
      </c>
      <c r="K116" s="18">
        <v>6.009002500569392</v>
      </c>
      <c r="L116">
        <v>232</v>
      </c>
      <c r="M116">
        <v>168</v>
      </c>
      <c r="N116">
        <v>1.380952380952381</v>
      </c>
      <c r="O116">
        <v>0.0912</v>
      </c>
      <c r="P116" s="59">
        <v>6.6044429394991315</v>
      </c>
      <c r="Q116">
        <v>351</v>
      </c>
      <c r="R116">
        <v>257</v>
      </c>
      <c r="S116" s="18">
        <v>1.3657587548638133</v>
      </c>
      <c r="T116">
        <v>150</v>
      </c>
      <c r="U116">
        <v>117</v>
      </c>
      <c r="V116" s="18">
        <v>1.2820512820512822</v>
      </c>
      <c r="W116">
        <v>13</v>
      </c>
      <c r="X116">
        <v>12</v>
      </c>
      <c r="Y116" s="59"/>
    </row>
    <row r="117" spans="1:25" ht="12.75">
      <c r="A117" s="3" t="s">
        <v>244</v>
      </c>
      <c r="D117" t="s">
        <v>385</v>
      </c>
      <c r="G117">
        <v>213</v>
      </c>
      <c r="H117">
        <v>175</v>
      </c>
      <c r="I117">
        <v>1.217142857142857</v>
      </c>
      <c r="J117">
        <v>0.08316</v>
      </c>
      <c r="K117" s="18">
        <v>6.832223980949739</v>
      </c>
      <c r="L117">
        <v>177</v>
      </c>
      <c r="M117">
        <v>123</v>
      </c>
      <c r="N117">
        <v>1.4390243902439024</v>
      </c>
      <c r="O117">
        <v>0.11289</v>
      </c>
      <c r="P117" s="59">
        <v>7.84517464814353</v>
      </c>
      <c r="Q117">
        <v>267</v>
      </c>
      <c r="R117">
        <v>196</v>
      </c>
      <c r="S117" s="18">
        <v>1.3622448979591837</v>
      </c>
      <c r="T117">
        <v>115</v>
      </c>
      <c r="U117">
        <v>94</v>
      </c>
      <c r="V117" s="18">
        <v>1.2234042553191489</v>
      </c>
      <c r="W117">
        <v>8</v>
      </c>
      <c r="X117">
        <v>8</v>
      </c>
      <c r="Y117" s="59"/>
    </row>
    <row r="118" spans="1:25" ht="12.75">
      <c r="A118" s="3" t="s">
        <v>246</v>
      </c>
      <c r="D118" t="s">
        <v>386</v>
      </c>
      <c r="G118">
        <v>1</v>
      </c>
      <c r="H118">
        <v>2</v>
      </c>
      <c r="K118" s="18"/>
      <c r="N118" t="e">
        <v>#DIV/0!</v>
      </c>
      <c r="O118" t="s">
        <v>456</v>
      </c>
      <c r="P118" s="59"/>
      <c r="Q118">
        <v>1</v>
      </c>
      <c r="R118">
        <v>1</v>
      </c>
      <c r="S118" s="18"/>
      <c r="U118">
        <v>1</v>
      </c>
      <c r="V118" s="18"/>
      <c r="Y118" s="59"/>
    </row>
    <row r="119" spans="1:25" ht="12.75">
      <c r="A119" s="3" t="s">
        <v>248</v>
      </c>
      <c r="D119" t="s">
        <v>387</v>
      </c>
      <c r="G119">
        <v>10</v>
      </c>
      <c r="H119">
        <v>12</v>
      </c>
      <c r="K119" s="18"/>
      <c r="L119">
        <v>6</v>
      </c>
      <c r="M119">
        <v>11</v>
      </c>
      <c r="N119">
        <v>0.5454545454545454</v>
      </c>
      <c r="O119">
        <v>0.20141</v>
      </c>
      <c r="P119" s="59">
        <v>36.9258275989926</v>
      </c>
      <c r="Q119">
        <v>13</v>
      </c>
      <c r="R119">
        <v>18</v>
      </c>
      <c r="S119" s="18"/>
      <c r="T119">
        <v>3</v>
      </c>
      <c r="U119">
        <v>5</v>
      </c>
      <c r="V119" s="18"/>
      <c r="Y119" s="59"/>
    </row>
    <row r="120" spans="1:25" ht="12.75">
      <c r="A120" s="3" t="s">
        <v>250</v>
      </c>
      <c r="D120" t="s">
        <v>388</v>
      </c>
      <c r="G120">
        <v>58</v>
      </c>
      <c r="H120">
        <v>29</v>
      </c>
      <c r="I120">
        <v>2</v>
      </c>
      <c r="J120">
        <v>0.34825</v>
      </c>
      <c r="K120" s="18">
        <v>17.412581043513004</v>
      </c>
      <c r="L120">
        <v>49</v>
      </c>
      <c r="M120">
        <v>34</v>
      </c>
      <c r="N120">
        <v>1.4411764705882353</v>
      </c>
      <c r="O120">
        <v>0.21476</v>
      </c>
      <c r="P120" s="59">
        <v>14.901894080052605</v>
      </c>
      <c r="Q120">
        <v>70</v>
      </c>
      <c r="R120">
        <v>42</v>
      </c>
      <c r="S120" s="18">
        <v>1.6666666666666667</v>
      </c>
      <c r="T120">
        <v>32</v>
      </c>
      <c r="U120">
        <v>17</v>
      </c>
      <c r="V120" s="18">
        <v>1.8823529411764706</v>
      </c>
      <c r="W120">
        <v>5</v>
      </c>
      <c r="X120">
        <v>4</v>
      </c>
      <c r="Y120" s="59"/>
    </row>
    <row r="121" spans="1:25" ht="12.75">
      <c r="A121" s="3" t="s">
        <v>252</v>
      </c>
      <c r="C121" t="s">
        <v>389</v>
      </c>
      <c r="G121">
        <v>3</v>
      </c>
      <c r="H121">
        <v>4</v>
      </c>
      <c r="K121" s="18"/>
      <c r="L121">
        <v>4</v>
      </c>
      <c r="M121">
        <v>5</v>
      </c>
      <c r="O121" t="s">
        <v>456</v>
      </c>
      <c r="P121" s="59"/>
      <c r="Q121">
        <v>1</v>
      </c>
      <c r="R121">
        <v>4</v>
      </c>
      <c r="S121" s="18"/>
      <c r="T121">
        <v>6</v>
      </c>
      <c r="U121">
        <v>5</v>
      </c>
      <c r="V121" s="18"/>
      <c r="Y121" s="59"/>
    </row>
    <row r="122" spans="1:25" ht="12.75">
      <c r="A122" s="3" t="s">
        <v>254</v>
      </c>
      <c r="C122" t="s">
        <v>390</v>
      </c>
      <c r="G122">
        <v>209</v>
      </c>
      <c r="H122">
        <v>178</v>
      </c>
      <c r="I122">
        <v>1.1741573033707866</v>
      </c>
      <c r="J122">
        <v>0.05056</v>
      </c>
      <c r="K122" s="18">
        <v>4.306406012032747</v>
      </c>
      <c r="L122">
        <v>161</v>
      </c>
      <c r="M122">
        <v>132</v>
      </c>
      <c r="N122">
        <v>1.2196969696969697</v>
      </c>
      <c r="O122">
        <v>0.05735</v>
      </c>
      <c r="P122" s="59">
        <v>4.702110446964279</v>
      </c>
      <c r="Q122">
        <v>210</v>
      </c>
      <c r="R122">
        <v>176</v>
      </c>
      <c r="S122" s="18">
        <v>1.1931818181818181</v>
      </c>
      <c r="T122">
        <v>150</v>
      </c>
      <c r="U122">
        <v>125</v>
      </c>
      <c r="V122" s="18">
        <v>1.2</v>
      </c>
      <c r="W122">
        <v>10</v>
      </c>
      <c r="X122">
        <v>9</v>
      </c>
      <c r="Y122" s="59"/>
    </row>
    <row r="123" spans="1:25" ht="12.75">
      <c r="A123" s="3" t="s">
        <v>256</v>
      </c>
      <c r="C123" t="s">
        <v>391</v>
      </c>
      <c r="G123">
        <v>77</v>
      </c>
      <c r="H123">
        <v>73</v>
      </c>
      <c r="I123">
        <v>1.0547945205479452</v>
      </c>
      <c r="J123">
        <v>0.03978</v>
      </c>
      <c r="K123" s="18">
        <v>3.771385931373698</v>
      </c>
      <c r="L123">
        <v>80</v>
      </c>
      <c r="M123">
        <v>78</v>
      </c>
      <c r="N123">
        <v>1.0256410256410255</v>
      </c>
      <c r="O123">
        <v>0.04105</v>
      </c>
      <c r="P123" s="59">
        <v>4.002407434556026</v>
      </c>
      <c r="Q123">
        <v>126</v>
      </c>
      <c r="R123">
        <v>119</v>
      </c>
      <c r="S123" s="18">
        <v>1.0588235294117647</v>
      </c>
      <c r="T123">
        <v>22</v>
      </c>
      <c r="U123">
        <v>22</v>
      </c>
      <c r="V123" s="18">
        <v>1</v>
      </c>
      <c r="W123">
        <v>9</v>
      </c>
      <c r="X123">
        <v>10</v>
      </c>
      <c r="Y123" s="59"/>
    </row>
    <row r="124" spans="1:25" ht="12.75">
      <c r="A124" s="3" t="s">
        <v>258</v>
      </c>
      <c r="C124" t="s">
        <v>392</v>
      </c>
      <c r="G124">
        <v>768</v>
      </c>
      <c r="H124">
        <v>636</v>
      </c>
      <c r="I124">
        <v>1.2075471698113207</v>
      </c>
      <c r="J124">
        <v>0.02932</v>
      </c>
      <c r="K124" s="18">
        <v>2.428144411674886</v>
      </c>
      <c r="L124">
        <v>635</v>
      </c>
      <c r="M124">
        <v>530</v>
      </c>
      <c r="N124">
        <v>1.1981132075471699</v>
      </c>
      <c r="O124">
        <v>0.03111</v>
      </c>
      <c r="P124" s="59">
        <v>2.5968757436264602</v>
      </c>
      <c r="Q124">
        <v>844</v>
      </c>
      <c r="R124">
        <v>713</v>
      </c>
      <c r="S124" s="18">
        <v>1.1837307152875176</v>
      </c>
      <c r="T124">
        <v>506</v>
      </c>
      <c r="U124">
        <v>415</v>
      </c>
      <c r="V124" s="18">
        <v>1.219277108433735</v>
      </c>
      <c r="W124">
        <v>53</v>
      </c>
      <c r="X124">
        <v>38</v>
      </c>
      <c r="Y124" s="59">
        <v>1.394736842105263</v>
      </c>
    </row>
    <row r="125" spans="1:25" ht="12.75">
      <c r="A125" s="3" t="s">
        <v>260</v>
      </c>
      <c r="B125" t="s">
        <v>243</v>
      </c>
      <c r="G125">
        <v>3163</v>
      </c>
      <c r="H125">
        <v>3425</v>
      </c>
      <c r="I125">
        <v>0.9235036496350365</v>
      </c>
      <c r="J125">
        <v>0.00696</v>
      </c>
      <c r="K125" s="18">
        <v>0.7540215345433124</v>
      </c>
      <c r="L125">
        <v>2711</v>
      </c>
      <c r="M125">
        <v>2905</v>
      </c>
      <c r="N125">
        <v>0.9332185886402754</v>
      </c>
      <c r="O125">
        <v>0.00736</v>
      </c>
      <c r="P125" s="59">
        <v>0.7888005535023258</v>
      </c>
      <c r="Q125">
        <v>4596</v>
      </c>
      <c r="R125">
        <v>4913</v>
      </c>
      <c r="S125" s="18">
        <v>0.9354773051088948</v>
      </c>
      <c r="T125">
        <v>1048</v>
      </c>
      <c r="U125">
        <v>1176</v>
      </c>
      <c r="V125" s="18">
        <v>0.891156462585034</v>
      </c>
      <c r="W125">
        <v>230</v>
      </c>
      <c r="X125">
        <v>241</v>
      </c>
      <c r="Y125" s="59">
        <v>0.9543568464730291</v>
      </c>
    </row>
    <row r="126" spans="1:25" ht="12.75">
      <c r="A126" s="3" t="s">
        <v>262</v>
      </c>
      <c r="C126" t="s">
        <v>393</v>
      </c>
      <c r="G126">
        <v>149</v>
      </c>
      <c r="H126">
        <v>149</v>
      </c>
      <c r="I126">
        <v>1</v>
      </c>
      <c r="J126">
        <v>0.0134</v>
      </c>
      <c r="K126" s="18">
        <v>1.3399980570983456</v>
      </c>
      <c r="L126">
        <v>202</v>
      </c>
      <c r="M126">
        <v>201</v>
      </c>
      <c r="N126">
        <v>1.0049751243781095</v>
      </c>
      <c r="O126">
        <v>0.01319</v>
      </c>
      <c r="P126" s="59">
        <v>1.3121386056573112</v>
      </c>
      <c r="Q126">
        <v>300</v>
      </c>
      <c r="R126">
        <v>297</v>
      </c>
      <c r="S126" s="18">
        <v>1.0101010101010102</v>
      </c>
      <c r="T126">
        <v>41</v>
      </c>
      <c r="U126">
        <v>43</v>
      </c>
      <c r="V126" s="18">
        <v>0.9534883720930233</v>
      </c>
      <c r="W126">
        <v>10</v>
      </c>
      <c r="X126">
        <v>10</v>
      </c>
      <c r="Y126" s="59"/>
    </row>
    <row r="127" spans="1:25" ht="12.75">
      <c r="A127" s="3" t="s">
        <v>264</v>
      </c>
      <c r="C127" t="s">
        <v>394</v>
      </c>
      <c r="G127">
        <v>52</v>
      </c>
      <c r="H127">
        <v>82</v>
      </c>
      <c r="I127">
        <v>0.6341463414634146</v>
      </c>
      <c r="J127">
        <v>0.06728</v>
      </c>
      <c r="K127" s="18">
        <v>10.610024297789748</v>
      </c>
      <c r="L127">
        <v>44</v>
      </c>
      <c r="M127">
        <v>63</v>
      </c>
      <c r="N127">
        <v>0.6984126984126984</v>
      </c>
      <c r="O127">
        <v>0.07386</v>
      </c>
      <c r="P127" s="59">
        <v>10.57563391853994</v>
      </c>
      <c r="Q127">
        <v>74</v>
      </c>
      <c r="R127">
        <v>100</v>
      </c>
      <c r="S127" s="18">
        <v>0.74</v>
      </c>
      <c r="T127">
        <v>16</v>
      </c>
      <c r="U127">
        <v>31</v>
      </c>
      <c r="V127" s="18">
        <v>0.5161290322580645</v>
      </c>
      <c r="W127">
        <v>6</v>
      </c>
      <c r="X127">
        <v>14</v>
      </c>
      <c r="Y127" s="59"/>
    </row>
    <row r="128" spans="1:25" ht="12.75">
      <c r="A128" s="3" t="s">
        <v>266</v>
      </c>
      <c r="C128" t="s">
        <v>395</v>
      </c>
      <c r="G128">
        <v>19</v>
      </c>
      <c r="H128">
        <v>29</v>
      </c>
      <c r="I128">
        <v>0.6551724137931034</v>
      </c>
      <c r="J128">
        <v>0.10443</v>
      </c>
      <c r="K128" s="18">
        <v>15.93964054092742</v>
      </c>
      <c r="L128">
        <v>33</v>
      </c>
      <c r="M128">
        <v>34</v>
      </c>
      <c r="N128">
        <v>0.9705882352941176</v>
      </c>
      <c r="O128">
        <v>0.07667</v>
      </c>
      <c r="P128" s="59">
        <v>7.898887335864496</v>
      </c>
      <c r="Q128">
        <v>44</v>
      </c>
      <c r="R128">
        <v>54</v>
      </c>
      <c r="S128" s="18">
        <v>0.8148148148148148</v>
      </c>
      <c r="T128">
        <v>7</v>
      </c>
      <c r="U128">
        <v>8</v>
      </c>
      <c r="V128" s="18"/>
      <c r="W128">
        <v>1</v>
      </c>
      <c r="X128">
        <v>1</v>
      </c>
      <c r="Y128" s="59"/>
    </row>
    <row r="129" spans="1:25" ht="12.75">
      <c r="A129" s="3" t="s">
        <v>268</v>
      </c>
      <c r="C129" t="s">
        <v>396</v>
      </c>
      <c r="G129">
        <v>168</v>
      </c>
      <c r="H129">
        <v>149</v>
      </c>
      <c r="I129">
        <v>1.1275167785234899</v>
      </c>
      <c r="J129">
        <v>0.06798</v>
      </c>
      <c r="K129" s="18">
        <v>6.029558673221598</v>
      </c>
      <c r="L129">
        <v>156</v>
      </c>
      <c r="M129">
        <v>148</v>
      </c>
      <c r="N129">
        <v>1.054054054054054</v>
      </c>
      <c r="O129">
        <v>0.05002</v>
      </c>
      <c r="P129" s="59">
        <v>4.745526171561836</v>
      </c>
      <c r="Q129">
        <v>243</v>
      </c>
      <c r="R129">
        <v>225</v>
      </c>
      <c r="S129" s="18">
        <v>1.08</v>
      </c>
      <c r="T129">
        <v>61</v>
      </c>
      <c r="U129">
        <v>55</v>
      </c>
      <c r="V129" s="18">
        <v>1.1090909090909091</v>
      </c>
      <c r="W129">
        <v>20</v>
      </c>
      <c r="X129">
        <v>17</v>
      </c>
      <c r="Y129" s="59"/>
    </row>
    <row r="130" spans="1:25" ht="12.75">
      <c r="A130" s="3" t="s">
        <v>270</v>
      </c>
      <c r="C130" t="s">
        <v>397</v>
      </c>
      <c r="G130">
        <v>1088</v>
      </c>
      <c r="H130">
        <v>1063</v>
      </c>
      <c r="I130">
        <v>1.0235183443085607</v>
      </c>
      <c r="J130">
        <v>0.01207</v>
      </c>
      <c r="K130" s="18">
        <v>1.1795556582312163</v>
      </c>
      <c r="L130">
        <v>848</v>
      </c>
      <c r="M130">
        <v>847</v>
      </c>
      <c r="N130">
        <v>1.001180637544274</v>
      </c>
      <c r="O130">
        <v>0.01461</v>
      </c>
      <c r="P130" s="59">
        <v>1.4595757490443146</v>
      </c>
      <c r="Q130">
        <v>1526</v>
      </c>
      <c r="R130">
        <v>1497</v>
      </c>
      <c r="S130" s="18">
        <v>1.01937207748831</v>
      </c>
      <c r="T130">
        <v>338</v>
      </c>
      <c r="U130">
        <v>344</v>
      </c>
      <c r="V130" s="18">
        <v>0.9825581395348837</v>
      </c>
      <c r="W130">
        <v>72</v>
      </c>
      <c r="X130">
        <v>69</v>
      </c>
      <c r="Y130" s="59">
        <v>1.0434782608695652</v>
      </c>
    </row>
    <row r="131" spans="1:25" ht="12.75">
      <c r="A131" s="3" t="s">
        <v>272</v>
      </c>
      <c r="C131" t="s">
        <v>398</v>
      </c>
      <c r="G131">
        <v>132</v>
      </c>
      <c r="H131">
        <v>198</v>
      </c>
      <c r="I131">
        <v>0.6666666666666666</v>
      </c>
      <c r="J131">
        <v>0.04206</v>
      </c>
      <c r="K131" s="18">
        <v>6.308434100172544</v>
      </c>
      <c r="L131">
        <v>104</v>
      </c>
      <c r="M131">
        <v>149</v>
      </c>
      <c r="N131">
        <v>0.697986577181208</v>
      </c>
      <c r="O131">
        <v>0.05046</v>
      </c>
      <c r="P131" s="59">
        <v>7.229865537423185</v>
      </c>
      <c r="Q131">
        <v>173</v>
      </c>
      <c r="R131">
        <v>262</v>
      </c>
      <c r="S131" s="18">
        <v>0.6603053435114504</v>
      </c>
      <c r="T131">
        <v>47</v>
      </c>
      <c r="U131">
        <v>67</v>
      </c>
      <c r="V131" s="18">
        <v>0.7014925373134329</v>
      </c>
      <c r="W131">
        <v>16</v>
      </c>
      <c r="X131">
        <v>18</v>
      </c>
      <c r="Y131" s="59"/>
    </row>
    <row r="132" spans="1:25" ht="12.75">
      <c r="A132" s="3" t="s">
        <v>274</v>
      </c>
      <c r="C132" t="s">
        <v>399</v>
      </c>
      <c r="G132">
        <v>383</v>
      </c>
      <c r="H132">
        <v>572</v>
      </c>
      <c r="I132">
        <v>0.6695804195804196</v>
      </c>
      <c r="J132">
        <v>0.02424</v>
      </c>
      <c r="K132" s="18">
        <v>3.619525608098945</v>
      </c>
      <c r="L132">
        <v>257</v>
      </c>
      <c r="M132">
        <v>376</v>
      </c>
      <c r="N132">
        <v>0.6835106382978723</v>
      </c>
      <c r="O132">
        <v>0.02909</v>
      </c>
      <c r="P132" s="59">
        <v>4.2556348712756105</v>
      </c>
      <c r="Q132">
        <v>497</v>
      </c>
      <c r="R132">
        <v>722</v>
      </c>
      <c r="S132" s="18">
        <v>0.6883656509695291</v>
      </c>
      <c r="T132">
        <v>122</v>
      </c>
      <c r="U132">
        <v>199</v>
      </c>
      <c r="V132" s="18">
        <v>0.6130653266331658</v>
      </c>
      <c r="W132">
        <v>21</v>
      </c>
      <c r="X132">
        <v>27</v>
      </c>
      <c r="Y132" s="59">
        <v>0.7777777777777778</v>
      </c>
    </row>
    <row r="133" spans="1:25" ht="12.75">
      <c r="A133" s="3" t="s">
        <v>276</v>
      </c>
      <c r="C133" t="s">
        <v>400</v>
      </c>
      <c r="G133">
        <v>40</v>
      </c>
      <c r="H133">
        <v>46</v>
      </c>
      <c r="I133">
        <v>0.8695652173913043</v>
      </c>
      <c r="J133">
        <v>0.11103</v>
      </c>
      <c r="K133" s="18">
        <v>12.768425717198065</v>
      </c>
      <c r="L133">
        <v>26</v>
      </c>
      <c r="M133">
        <v>33</v>
      </c>
      <c r="N133">
        <v>0.7878787878787878</v>
      </c>
      <c r="O133">
        <v>0.11723</v>
      </c>
      <c r="P133" s="59">
        <v>14.87980914066149</v>
      </c>
      <c r="Q133">
        <v>49</v>
      </c>
      <c r="R133">
        <v>63</v>
      </c>
      <c r="S133" s="18">
        <v>0.7777777777777778</v>
      </c>
      <c r="T133">
        <v>14</v>
      </c>
      <c r="U133">
        <v>13</v>
      </c>
      <c r="V133" s="18"/>
      <c r="W133">
        <v>3</v>
      </c>
      <c r="X133">
        <v>3</v>
      </c>
      <c r="Y133" s="59"/>
    </row>
    <row r="134" spans="1:25" ht="12.75">
      <c r="A134" s="3" t="s">
        <v>278</v>
      </c>
      <c r="C134" t="s">
        <v>401</v>
      </c>
      <c r="G134">
        <v>214</v>
      </c>
      <c r="H134">
        <v>218</v>
      </c>
      <c r="I134">
        <v>0.981651376146789</v>
      </c>
      <c r="J134">
        <v>0.03213</v>
      </c>
      <c r="K134" s="18">
        <v>3.2732390818263712</v>
      </c>
      <c r="L134">
        <v>118</v>
      </c>
      <c r="M134">
        <v>117</v>
      </c>
      <c r="N134">
        <v>1.0085470085470085</v>
      </c>
      <c r="O134">
        <v>0.03933</v>
      </c>
      <c r="P134" s="59">
        <v>3.899358075199202</v>
      </c>
      <c r="Q134">
        <v>248</v>
      </c>
      <c r="R134">
        <v>254</v>
      </c>
      <c r="S134" s="18">
        <v>0.9763779527559056</v>
      </c>
      <c r="T134">
        <v>74</v>
      </c>
      <c r="U134">
        <v>71</v>
      </c>
      <c r="V134" s="18">
        <v>1.0422535211267605</v>
      </c>
      <c r="W134">
        <v>10</v>
      </c>
      <c r="X134">
        <v>10</v>
      </c>
      <c r="Y134" s="59"/>
    </row>
    <row r="135" spans="1:25" ht="12.75">
      <c r="A135" s="3" t="s">
        <v>280</v>
      </c>
      <c r="C135" t="s">
        <v>402</v>
      </c>
      <c r="G135">
        <v>244</v>
      </c>
      <c r="H135">
        <v>259</v>
      </c>
      <c r="I135">
        <v>0.9420849420849421</v>
      </c>
      <c r="J135">
        <v>0.0429</v>
      </c>
      <c r="K135" s="18">
        <v>4.5532141268324695</v>
      </c>
      <c r="L135">
        <v>212</v>
      </c>
      <c r="M135">
        <v>217</v>
      </c>
      <c r="N135">
        <v>0.9769585253456221</v>
      </c>
      <c r="O135">
        <v>0.04668</v>
      </c>
      <c r="P135" s="59">
        <v>4.777713927261685</v>
      </c>
      <c r="Q135">
        <v>361</v>
      </c>
      <c r="R135">
        <v>373</v>
      </c>
      <c r="S135" s="18">
        <v>0.967828418230563</v>
      </c>
      <c r="T135">
        <v>84</v>
      </c>
      <c r="U135">
        <v>94</v>
      </c>
      <c r="V135" s="18">
        <v>0.8936170212765957</v>
      </c>
      <c r="W135">
        <v>11</v>
      </c>
      <c r="X135">
        <v>9</v>
      </c>
      <c r="Y135" s="59"/>
    </row>
    <row r="136" spans="1:25" ht="12.75">
      <c r="A136" s="3" t="s">
        <v>282</v>
      </c>
      <c r="C136" t="s">
        <v>403</v>
      </c>
      <c r="G136">
        <v>60</v>
      </c>
      <c r="H136">
        <v>61</v>
      </c>
      <c r="I136">
        <v>0.9836065573770492</v>
      </c>
      <c r="J136">
        <v>0.0745</v>
      </c>
      <c r="K136" s="18">
        <v>7.5738048932388224</v>
      </c>
      <c r="L136">
        <v>44</v>
      </c>
      <c r="M136">
        <v>45</v>
      </c>
      <c r="N136">
        <v>0.9777777777777777</v>
      </c>
      <c r="O136">
        <v>0.0851</v>
      </c>
      <c r="P136" s="59">
        <v>8.702964987679653</v>
      </c>
      <c r="Q136">
        <v>78</v>
      </c>
      <c r="R136">
        <v>77</v>
      </c>
      <c r="S136" s="18">
        <v>1.0129870129870129</v>
      </c>
      <c r="T136">
        <v>22</v>
      </c>
      <c r="U136">
        <v>26</v>
      </c>
      <c r="V136" s="18">
        <v>0.8461538461538461</v>
      </c>
      <c r="W136">
        <v>4</v>
      </c>
      <c r="X136">
        <v>3</v>
      </c>
      <c r="Y136" s="59"/>
    </row>
    <row r="137" spans="1:25" ht="12.75">
      <c r="A137" s="3" t="s">
        <v>284</v>
      </c>
      <c r="C137" t="s">
        <v>404</v>
      </c>
      <c r="G137">
        <v>136</v>
      </c>
      <c r="H137">
        <v>133</v>
      </c>
      <c r="I137">
        <v>1.0225563909774436</v>
      </c>
      <c r="J137">
        <v>0.02282</v>
      </c>
      <c r="K137" s="18">
        <v>2.23150720508959</v>
      </c>
      <c r="L137">
        <v>228</v>
      </c>
      <c r="M137">
        <v>229</v>
      </c>
      <c r="N137">
        <v>0.9956331877729258</v>
      </c>
      <c r="O137">
        <v>0.01445</v>
      </c>
      <c r="P137" s="59">
        <v>1.4513533330580073</v>
      </c>
      <c r="Q137">
        <v>283</v>
      </c>
      <c r="R137">
        <v>279</v>
      </c>
      <c r="S137" s="18">
        <v>1.014336917562724</v>
      </c>
      <c r="T137">
        <v>63</v>
      </c>
      <c r="U137">
        <v>64</v>
      </c>
      <c r="V137" s="18">
        <v>0.984375</v>
      </c>
      <c r="W137">
        <v>18</v>
      </c>
      <c r="X137">
        <v>19</v>
      </c>
      <c r="Y137" s="59"/>
    </row>
    <row r="138" spans="1:25" ht="12.75">
      <c r="A138" s="3" t="s">
        <v>286</v>
      </c>
      <c r="C138" t="s">
        <v>405</v>
      </c>
      <c r="G138">
        <v>125</v>
      </c>
      <c r="H138">
        <v>131</v>
      </c>
      <c r="I138">
        <v>0.9541984732824428</v>
      </c>
      <c r="J138">
        <v>0.02358</v>
      </c>
      <c r="K138" s="18">
        <v>2.471338379990186</v>
      </c>
      <c r="L138">
        <v>108</v>
      </c>
      <c r="M138">
        <v>113</v>
      </c>
      <c r="N138">
        <v>0.9557522123893806</v>
      </c>
      <c r="O138">
        <v>0.0287</v>
      </c>
      <c r="P138" s="59">
        <v>3.0033862546043255</v>
      </c>
      <c r="Q138">
        <v>177</v>
      </c>
      <c r="R138">
        <v>186</v>
      </c>
      <c r="S138" s="18">
        <v>0.9516129032258065</v>
      </c>
      <c r="T138">
        <v>48</v>
      </c>
      <c r="U138">
        <v>49</v>
      </c>
      <c r="V138" s="18">
        <v>0.9795918367346939</v>
      </c>
      <c r="W138">
        <v>8</v>
      </c>
      <c r="X138">
        <v>9</v>
      </c>
      <c r="Y138" s="59"/>
    </row>
    <row r="139" spans="1:25" ht="12.75">
      <c r="A139" s="3" t="s">
        <v>288</v>
      </c>
      <c r="C139" t="s">
        <v>406</v>
      </c>
      <c r="G139">
        <v>271</v>
      </c>
      <c r="H139">
        <v>270</v>
      </c>
      <c r="I139">
        <v>1.0037037037037038</v>
      </c>
      <c r="J139">
        <v>0.03802</v>
      </c>
      <c r="K139" s="18">
        <v>3.7882899194377573</v>
      </c>
      <c r="L139">
        <v>253</v>
      </c>
      <c r="M139">
        <v>265</v>
      </c>
      <c r="N139">
        <v>0.9547169811320755</v>
      </c>
      <c r="O139">
        <v>0.03937</v>
      </c>
      <c r="P139" s="59">
        <v>4.123755191184951</v>
      </c>
      <c r="Q139">
        <v>416</v>
      </c>
      <c r="R139">
        <v>418</v>
      </c>
      <c r="S139" s="18">
        <v>0.9952153110047847</v>
      </c>
      <c r="T139">
        <v>85</v>
      </c>
      <c r="U139">
        <v>91</v>
      </c>
      <c r="V139" s="18">
        <v>0.9340659340659341</v>
      </c>
      <c r="W139">
        <v>23</v>
      </c>
      <c r="X139">
        <v>26</v>
      </c>
      <c r="Y139" s="59">
        <v>0.8846153846153846</v>
      </c>
    </row>
    <row r="140" spans="1:25" ht="12.75">
      <c r="A140" s="3" t="s">
        <v>290</v>
      </c>
      <c r="C140" t="s">
        <v>407</v>
      </c>
      <c r="G140">
        <v>82</v>
      </c>
      <c r="H140">
        <v>65</v>
      </c>
      <c r="I140">
        <v>1.2615384615384615</v>
      </c>
      <c r="J140">
        <v>0.10223</v>
      </c>
      <c r="K140" s="18">
        <v>8.103333486770284</v>
      </c>
      <c r="L140">
        <v>78</v>
      </c>
      <c r="M140">
        <v>68</v>
      </c>
      <c r="N140">
        <v>1.1470588235294117</v>
      </c>
      <c r="O140">
        <v>0.0891</v>
      </c>
      <c r="P140" s="59">
        <v>7.767825177255987</v>
      </c>
      <c r="Q140">
        <v>127</v>
      </c>
      <c r="R140">
        <v>106</v>
      </c>
      <c r="S140" s="18">
        <v>1.1981132075471699</v>
      </c>
      <c r="T140">
        <v>26</v>
      </c>
      <c r="U140">
        <v>21</v>
      </c>
      <c r="V140" s="18">
        <v>1.2380952380952381</v>
      </c>
      <c r="W140">
        <v>7</v>
      </c>
      <c r="X140">
        <v>6</v>
      </c>
      <c r="Y140" s="59"/>
    </row>
    <row r="141" spans="1:25" ht="12.75">
      <c r="A141" s="3" t="s">
        <v>292</v>
      </c>
      <c r="B141" t="s">
        <v>245</v>
      </c>
      <c r="G141">
        <v>2230</v>
      </c>
      <c r="H141">
        <v>2184</v>
      </c>
      <c r="I141">
        <v>1.021062271062271</v>
      </c>
      <c r="J141">
        <v>0.00571</v>
      </c>
      <c r="K141" s="18">
        <v>0.5587375088981508</v>
      </c>
      <c r="L141">
        <v>1511</v>
      </c>
      <c r="M141">
        <v>1479</v>
      </c>
      <c r="N141">
        <v>1.0216362407031778</v>
      </c>
      <c r="O141">
        <v>0.0069</v>
      </c>
      <c r="P141" s="59">
        <v>0.6751979117798181</v>
      </c>
      <c r="Q141">
        <v>2383</v>
      </c>
      <c r="R141">
        <v>2325</v>
      </c>
      <c r="S141" s="18">
        <v>1.0249462365591397</v>
      </c>
      <c r="T141">
        <v>1205</v>
      </c>
      <c r="U141">
        <v>1187</v>
      </c>
      <c r="V141" s="18">
        <v>1.0151642796967144</v>
      </c>
      <c r="W141">
        <v>153</v>
      </c>
      <c r="X141">
        <v>151</v>
      </c>
      <c r="Y141" s="59">
        <v>1.0132450331125828</v>
      </c>
    </row>
    <row r="142" spans="1:25" ht="12.75">
      <c r="A142" s="3" t="s">
        <v>294</v>
      </c>
      <c r="C142" t="s">
        <v>408</v>
      </c>
      <c r="G142">
        <v>1801</v>
      </c>
      <c r="H142">
        <v>1704</v>
      </c>
      <c r="I142">
        <v>1.056924882629108</v>
      </c>
      <c r="J142">
        <v>0.00675</v>
      </c>
      <c r="K142" s="18">
        <v>0.6383314792048512</v>
      </c>
      <c r="L142">
        <v>1205</v>
      </c>
      <c r="M142">
        <v>1140</v>
      </c>
      <c r="N142">
        <v>1.0570175438596492</v>
      </c>
      <c r="O142">
        <v>0.00791</v>
      </c>
      <c r="P142" s="59">
        <v>0.748804966512386</v>
      </c>
      <c r="Q142">
        <v>1940</v>
      </c>
      <c r="R142">
        <v>1826</v>
      </c>
      <c r="S142" s="18">
        <v>1.0624315443592551</v>
      </c>
      <c r="T142">
        <v>945</v>
      </c>
      <c r="U142">
        <v>903</v>
      </c>
      <c r="V142" s="18">
        <v>1.0465116279069768</v>
      </c>
      <c r="W142">
        <v>121</v>
      </c>
      <c r="X142">
        <v>115</v>
      </c>
      <c r="Y142" s="59">
        <v>1.0521739130434782</v>
      </c>
    </row>
    <row r="143" spans="1:25" ht="12.75">
      <c r="A143" s="3">
        <v>136</v>
      </c>
      <c r="C143" t="s">
        <v>409</v>
      </c>
      <c r="G143">
        <v>429</v>
      </c>
      <c r="H143">
        <v>480</v>
      </c>
      <c r="I143">
        <v>0.89375</v>
      </c>
      <c r="J143">
        <v>0.01795</v>
      </c>
      <c r="K143" s="18">
        <v>2.008038775550274</v>
      </c>
      <c r="L143">
        <v>306</v>
      </c>
      <c r="M143">
        <v>339</v>
      </c>
      <c r="N143">
        <v>0.9026548672566371</v>
      </c>
      <c r="O143">
        <v>0.0188</v>
      </c>
      <c r="P143" s="59">
        <v>2.0825574626873373</v>
      </c>
      <c r="Q143">
        <v>443</v>
      </c>
      <c r="R143">
        <v>499</v>
      </c>
      <c r="S143" s="18">
        <v>0.8877755511022044</v>
      </c>
      <c r="T143">
        <v>260</v>
      </c>
      <c r="U143">
        <v>284</v>
      </c>
      <c r="V143" s="18">
        <v>0.9154929577464789</v>
      </c>
      <c r="W143">
        <v>32</v>
      </c>
      <c r="X143">
        <v>36</v>
      </c>
      <c r="Y143" s="59">
        <v>0.8888888888888888</v>
      </c>
    </row>
    <row r="144" spans="1:25" ht="12.75">
      <c r="A144" s="3">
        <v>137</v>
      </c>
      <c r="B144" t="s">
        <v>247</v>
      </c>
      <c r="G144">
        <v>16</v>
      </c>
      <c r="H144">
        <v>12</v>
      </c>
      <c r="K144" s="18"/>
      <c r="L144">
        <v>9</v>
      </c>
      <c r="M144">
        <v>9</v>
      </c>
      <c r="P144" s="59"/>
      <c r="Q144">
        <v>13</v>
      </c>
      <c r="R144">
        <v>12</v>
      </c>
      <c r="S144" s="18"/>
      <c r="T144">
        <v>8</v>
      </c>
      <c r="U144">
        <v>7</v>
      </c>
      <c r="V144" s="18"/>
      <c r="W144">
        <v>4</v>
      </c>
      <c r="X144">
        <v>2</v>
      </c>
      <c r="Y144" s="59"/>
    </row>
    <row r="145" spans="1:25" ht="12.75">
      <c r="A145" s="3">
        <v>138</v>
      </c>
      <c r="B145" t="s">
        <v>410</v>
      </c>
      <c r="G145">
        <v>569</v>
      </c>
      <c r="H145">
        <v>569</v>
      </c>
      <c r="I145">
        <v>1</v>
      </c>
      <c r="J145">
        <v>0.0093</v>
      </c>
      <c r="K145" s="18">
        <v>0.9296995691029377</v>
      </c>
      <c r="L145">
        <v>492</v>
      </c>
      <c r="M145">
        <v>494</v>
      </c>
      <c r="N145">
        <v>0.9959514170040485</v>
      </c>
      <c r="O145">
        <v>0.01069</v>
      </c>
      <c r="P145" s="59">
        <v>1.073066409463276</v>
      </c>
      <c r="Q145">
        <v>698</v>
      </c>
      <c r="R145">
        <v>697</v>
      </c>
      <c r="S145" s="18">
        <v>1.0014347202295553</v>
      </c>
      <c r="T145">
        <v>324</v>
      </c>
      <c r="U145">
        <v>325</v>
      </c>
      <c r="V145" s="18">
        <v>0.9969230769230769</v>
      </c>
      <c r="W145">
        <v>39</v>
      </c>
      <c r="X145">
        <v>41</v>
      </c>
      <c r="Y145" s="59">
        <v>0.9512195121951219</v>
      </c>
    </row>
    <row r="146" spans="1:25" ht="12.75">
      <c r="A146" s="3">
        <v>139</v>
      </c>
      <c r="C146" t="s">
        <v>249</v>
      </c>
      <c r="G146">
        <v>391</v>
      </c>
      <c r="H146">
        <v>386</v>
      </c>
      <c r="I146">
        <v>1.0129533678756477</v>
      </c>
      <c r="J146">
        <v>0.00583</v>
      </c>
      <c r="K146" s="18">
        <v>0.5758490201571473</v>
      </c>
      <c r="L146">
        <v>325</v>
      </c>
      <c r="M146">
        <v>314</v>
      </c>
      <c r="N146">
        <v>1.035031847133758</v>
      </c>
      <c r="O146">
        <v>0.01074</v>
      </c>
      <c r="P146" s="59">
        <v>1.0375377308722262</v>
      </c>
      <c r="Q146">
        <v>486</v>
      </c>
      <c r="R146">
        <v>474</v>
      </c>
      <c r="S146" s="18">
        <v>1.0253164556962024</v>
      </c>
      <c r="T146">
        <v>200</v>
      </c>
      <c r="U146">
        <v>197</v>
      </c>
      <c r="V146" s="18">
        <v>1.015228426395939</v>
      </c>
      <c r="W146">
        <v>30</v>
      </c>
      <c r="X146">
        <v>29</v>
      </c>
      <c r="Y146" s="59">
        <v>1.0344827586206897</v>
      </c>
    </row>
    <row r="147" spans="1:25" ht="12.75">
      <c r="A147" s="3">
        <v>140</v>
      </c>
      <c r="D147" t="s">
        <v>251</v>
      </c>
      <c r="G147">
        <v>110</v>
      </c>
      <c r="H147">
        <v>108</v>
      </c>
      <c r="I147">
        <v>1.0185185185185186</v>
      </c>
      <c r="J147">
        <v>0.01868</v>
      </c>
      <c r="K147" s="18">
        <v>1.8340304772690892</v>
      </c>
      <c r="L147">
        <v>109</v>
      </c>
      <c r="M147">
        <v>107</v>
      </c>
      <c r="N147">
        <v>1.0186915887850467</v>
      </c>
      <c r="O147">
        <v>0.01332</v>
      </c>
      <c r="P147" s="59">
        <v>1.3078092707478528</v>
      </c>
      <c r="Q147">
        <v>167</v>
      </c>
      <c r="R147">
        <v>166</v>
      </c>
      <c r="S147" s="18">
        <v>1.0060240963855422</v>
      </c>
      <c r="T147">
        <v>44</v>
      </c>
      <c r="U147">
        <v>41</v>
      </c>
      <c r="V147" s="18">
        <v>1.0731707317073171</v>
      </c>
      <c r="W147">
        <v>8</v>
      </c>
      <c r="X147">
        <v>8</v>
      </c>
      <c r="Y147" s="59"/>
    </row>
    <row r="148" spans="1:25" ht="12.75">
      <c r="A148" s="3">
        <v>141</v>
      </c>
      <c r="E148" t="s">
        <v>253</v>
      </c>
      <c r="G148">
        <v>106</v>
      </c>
      <c r="H148">
        <v>108</v>
      </c>
      <c r="I148">
        <v>0.9814814814814815</v>
      </c>
      <c r="J148">
        <v>0.02593</v>
      </c>
      <c r="K148" s="18">
        <v>2.642189607136199</v>
      </c>
      <c r="L148">
        <v>103</v>
      </c>
      <c r="M148">
        <v>106</v>
      </c>
      <c r="N148">
        <v>0.9716981132075472</v>
      </c>
      <c r="O148">
        <v>0.0246</v>
      </c>
      <c r="P148" s="59">
        <v>2.531778551100459</v>
      </c>
      <c r="Q148">
        <v>160</v>
      </c>
      <c r="R148">
        <v>165</v>
      </c>
      <c r="S148" s="18">
        <v>0.9696969696969697</v>
      </c>
      <c r="T148">
        <v>42</v>
      </c>
      <c r="U148">
        <v>41</v>
      </c>
      <c r="V148" s="18">
        <v>1.024390243902439</v>
      </c>
      <c r="W148">
        <v>7</v>
      </c>
      <c r="X148">
        <v>8</v>
      </c>
      <c r="Y148" s="59"/>
    </row>
    <row r="149" spans="1:25" ht="12.75">
      <c r="A149" s="3">
        <v>142</v>
      </c>
      <c r="E149" t="s">
        <v>411</v>
      </c>
      <c r="G149">
        <v>4</v>
      </c>
      <c r="J149" t="s">
        <v>456</v>
      </c>
      <c r="K149" s="18"/>
      <c r="L149">
        <v>6</v>
      </c>
      <c r="M149">
        <v>1</v>
      </c>
      <c r="O149" t="s">
        <v>456</v>
      </c>
      <c r="P149" s="59"/>
      <c r="Q149">
        <v>7</v>
      </c>
      <c r="R149">
        <v>1</v>
      </c>
      <c r="S149" s="18"/>
      <c r="T149">
        <v>2</v>
      </c>
      <c r="V149" s="18"/>
      <c r="W149">
        <v>1</v>
      </c>
      <c r="Y149" s="59"/>
    </row>
    <row r="150" spans="1:25" ht="12.75">
      <c r="A150" s="3">
        <v>143</v>
      </c>
      <c r="D150" t="s">
        <v>261</v>
      </c>
      <c r="G150">
        <v>9</v>
      </c>
      <c r="H150">
        <v>5</v>
      </c>
      <c r="J150" t="s">
        <v>456</v>
      </c>
      <c r="K150" s="18"/>
      <c r="L150">
        <v>2</v>
      </c>
      <c r="M150">
        <v>3</v>
      </c>
      <c r="O150" t="s">
        <v>456</v>
      </c>
      <c r="P150" s="59"/>
      <c r="Q150">
        <v>7</v>
      </c>
      <c r="R150">
        <v>4</v>
      </c>
      <c r="S150" s="18"/>
      <c r="T150">
        <v>2</v>
      </c>
      <c r="U150">
        <v>2</v>
      </c>
      <c r="V150" s="18"/>
      <c r="W150">
        <v>2</v>
      </c>
      <c r="X150">
        <v>2</v>
      </c>
      <c r="Y150" s="59"/>
    </row>
    <row r="151" spans="1:25" ht="12.75">
      <c r="A151" s="3">
        <v>144</v>
      </c>
      <c r="D151" t="s">
        <v>263</v>
      </c>
      <c r="G151">
        <v>1</v>
      </c>
      <c r="H151">
        <v>1</v>
      </c>
      <c r="J151" t="s">
        <v>456</v>
      </c>
      <c r="K151" s="18"/>
      <c r="L151">
        <v>1</v>
      </c>
      <c r="M151">
        <v>1</v>
      </c>
      <c r="O151" t="s">
        <v>456</v>
      </c>
      <c r="P151" s="59"/>
      <c r="S151" s="18"/>
      <c r="T151">
        <v>2</v>
      </c>
      <c r="U151">
        <v>2</v>
      </c>
      <c r="V151" s="18"/>
      <c r="Y151" s="59"/>
    </row>
    <row r="152" spans="1:25" ht="12.75">
      <c r="A152" s="3">
        <v>145</v>
      </c>
      <c r="D152" t="s">
        <v>265</v>
      </c>
      <c r="G152">
        <v>32</v>
      </c>
      <c r="H152">
        <v>30</v>
      </c>
      <c r="I152">
        <v>1.0666666666666667</v>
      </c>
      <c r="J152">
        <v>0.04869</v>
      </c>
      <c r="K152" s="18">
        <v>4.564354645876384</v>
      </c>
      <c r="L152">
        <v>26</v>
      </c>
      <c r="M152">
        <v>27</v>
      </c>
      <c r="N152">
        <v>0.9629629629629629</v>
      </c>
      <c r="O152">
        <v>0</v>
      </c>
      <c r="P152" s="59">
        <v>0</v>
      </c>
      <c r="Q152">
        <v>40</v>
      </c>
      <c r="R152">
        <v>39</v>
      </c>
      <c r="S152" s="18">
        <v>1.0256410256410255</v>
      </c>
      <c r="T152">
        <v>15</v>
      </c>
      <c r="U152">
        <v>15</v>
      </c>
      <c r="V152" s="18"/>
      <c r="W152">
        <v>3</v>
      </c>
      <c r="X152">
        <v>3</v>
      </c>
      <c r="Y152" s="59"/>
    </row>
    <row r="153" spans="1:25" ht="12.75">
      <c r="A153" s="3">
        <v>146</v>
      </c>
      <c r="D153" t="s">
        <v>412</v>
      </c>
      <c r="G153">
        <v>84</v>
      </c>
      <c r="H153">
        <v>78</v>
      </c>
      <c r="I153">
        <v>1.0769230769230769</v>
      </c>
      <c r="J153">
        <v>0.08825</v>
      </c>
      <c r="K153" s="18">
        <v>8.195005391375908</v>
      </c>
      <c r="L153">
        <v>62</v>
      </c>
      <c r="M153">
        <v>52</v>
      </c>
      <c r="N153">
        <v>1.1923076923076923</v>
      </c>
      <c r="O153">
        <v>0.10707</v>
      </c>
      <c r="P153" s="59">
        <v>8.980047148075519</v>
      </c>
      <c r="Q153">
        <v>92</v>
      </c>
      <c r="R153">
        <v>87</v>
      </c>
      <c r="S153" s="18">
        <v>1.0574712643678161</v>
      </c>
      <c r="T153">
        <v>49</v>
      </c>
      <c r="U153">
        <v>39</v>
      </c>
      <c r="V153" s="18">
        <v>1.2564102564102564</v>
      </c>
      <c r="W153">
        <v>5</v>
      </c>
      <c r="X153">
        <v>4</v>
      </c>
      <c r="Y153" s="59"/>
    </row>
    <row r="154" spans="1:25" ht="12.75">
      <c r="A154" s="3">
        <v>147</v>
      </c>
      <c r="D154" t="s">
        <v>413</v>
      </c>
      <c r="G154">
        <v>63</v>
      </c>
      <c r="H154">
        <v>74</v>
      </c>
      <c r="I154">
        <v>0.8513513513513513</v>
      </c>
      <c r="J154">
        <v>0.07787</v>
      </c>
      <c r="K154" s="18">
        <v>9.146500484890366</v>
      </c>
      <c r="L154">
        <v>42</v>
      </c>
      <c r="M154">
        <v>48</v>
      </c>
      <c r="N154">
        <v>0.875</v>
      </c>
      <c r="O154">
        <v>0.09548</v>
      </c>
      <c r="P154" s="59">
        <v>10.911438804392116</v>
      </c>
      <c r="Q154">
        <v>68</v>
      </c>
      <c r="R154">
        <v>74</v>
      </c>
      <c r="S154" s="18">
        <v>0.918918918918919</v>
      </c>
      <c r="T154">
        <v>33</v>
      </c>
      <c r="U154">
        <v>43</v>
      </c>
      <c r="V154" s="18">
        <v>0.7674418604651163</v>
      </c>
      <c r="W154">
        <v>4</v>
      </c>
      <c r="X154">
        <v>5</v>
      </c>
      <c r="Y154" s="59"/>
    </row>
    <row r="155" spans="1:25" ht="12.75">
      <c r="A155" s="3">
        <v>148</v>
      </c>
      <c r="D155" t="s">
        <v>414</v>
      </c>
      <c r="G155">
        <v>42</v>
      </c>
      <c r="H155">
        <v>40</v>
      </c>
      <c r="I155">
        <v>1.05</v>
      </c>
      <c r="J155">
        <v>0.05126</v>
      </c>
      <c r="K155" s="18">
        <v>4.881525225211524</v>
      </c>
      <c r="L155">
        <v>32</v>
      </c>
      <c r="M155">
        <v>25</v>
      </c>
      <c r="N155">
        <v>1.28</v>
      </c>
      <c r="O155">
        <v>0.11974</v>
      </c>
      <c r="P155" s="59">
        <v>9.354913079232752</v>
      </c>
      <c r="Q155">
        <v>42</v>
      </c>
      <c r="R155">
        <v>35</v>
      </c>
      <c r="S155" s="18">
        <v>1.2</v>
      </c>
      <c r="T155">
        <v>28</v>
      </c>
      <c r="U155">
        <v>27</v>
      </c>
      <c r="V155" s="18">
        <v>1.037037037037037</v>
      </c>
      <c r="W155">
        <v>4</v>
      </c>
      <c r="X155">
        <v>3</v>
      </c>
      <c r="Y155" s="59"/>
    </row>
    <row r="156" spans="1:25" ht="12.75">
      <c r="A156" s="3">
        <v>149</v>
      </c>
      <c r="D156" t="s">
        <v>415</v>
      </c>
      <c r="G156">
        <v>25</v>
      </c>
      <c r="H156">
        <v>25</v>
      </c>
      <c r="I156">
        <v>1</v>
      </c>
      <c r="J156">
        <v>0</v>
      </c>
      <c r="K156" s="18">
        <v>0</v>
      </c>
      <c r="L156">
        <v>27</v>
      </c>
      <c r="M156">
        <v>28</v>
      </c>
      <c r="N156">
        <v>0.9642857142857143</v>
      </c>
      <c r="O156">
        <v>0</v>
      </c>
      <c r="P156" s="59">
        <v>0</v>
      </c>
      <c r="Q156">
        <v>30</v>
      </c>
      <c r="R156">
        <v>30</v>
      </c>
      <c r="S156" s="18">
        <v>1</v>
      </c>
      <c r="T156">
        <v>19</v>
      </c>
      <c r="U156">
        <v>20</v>
      </c>
      <c r="V156" s="18"/>
      <c r="W156">
        <v>3</v>
      </c>
      <c r="X156">
        <v>3</v>
      </c>
      <c r="Y156" s="59"/>
    </row>
    <row r="157" spans="1:25" ht="12.75">
      <c r="A157" s="3">
        <v>150</v>
      </c>
      <c r="D157" t="s">
        <v>269</v>
      </c>
      <c r="G157">
        <v>5</v>
      </c>
      <c r="H157">
        <v>6</v>
      </c>
      <c r="J157" t="s">
        <v>456</v>
      </c>
      <c r="K157" s="18"/>
      <c r="L157">
        <v>6</v>
      </c>
      <c r="M157">
        <v>5</v>
      </c>
      <c r="P157" s="59"/>
      <c r="Q157">
        <v>8</v>
      </c>
      <c r="R157">
        <v>9</v>
      </c>
      <c r="S157" s="18"/>
      <c r="T157">
        <v>3</v>
      </c>
      <c r="U157">
        <v>2</v>
      </c>
      <c r="V157" s="18"/>
      <c r="Y157" s="59"/>
    </row>
    <row r="158" spans="1:25" ht="12.75">
      <c r="A158" s="3">
        <v>151</v>
      </c>
      <c r="D158" t="s">
        <v>416</v>
      </c>
      <c r="G158">
        <v>20</v>
      </c>
      <c r="H158">
        <v>19</v>
      </c>
      <c r="K158" s="18"/>
      <c r="L158">
        <v>18</v>
      </c>
      <c r="M158">
        <v>18</v>
      </c>
      <c r="P158" s="59"/>
      <c r="Q158">
        <v>32</v>
      </c>
      <c r="R158">
        <v>30</v>
      </c>
      <c r="S158" s="18">
        <v>1.0666666666666667</v>
      </c>
      <c r="T158">
        <v>5</v>
      </c>
      <c r="U158">
        <v>6</v>
      </c>
      <c r="V158" s="18"/>
      <c r="W158">
        <v>1</v>
      </c>
      <c r="X158">
        <v>1</v>
      </c>
      <c r="Y158" s="59"/>
    </row>
    <row r="159" spans="1:25" ht="12.75">
      <c r="A159" s="3">
        <v>152</v>
      </c>
      <c r="C159" t="s">
        <v>279</v>
      </c>
      <c r="G159">
        <v>150</v>
      </c>
      <c r="H159">
        <v>149</v>
      </c>
      <c r="I159">
        <v>1.0067114093959733</v>
      </c>
      <c r="J159">
        <v>0.01506</v>
      </c>
      <c r="K159" s="18">
        <v>1.4958375211750494</v>
      </c>
      <c r="L159">
        <v>150</v>
      </c>
      <c r="M159">
        <v>151</v>
      </c>
      <c r="N159">
        <v>0.9933774834437086</v>
      </c>
      <c r="O159">
        <v>0.01476</v>
      </c>
      <c r="P159" s="59">
        <v>1.486233558286732</v>
      </c>
      <c r="Q159">
        <v>183</v>
      </c>
      <c r="R159">
        <v>184</v>
      </c>
      <c r="S159" s="18">
        <v>0.9945652173913043</v>
      </c>
      <c r="T159">
        <v>109</v>
      </c>
      <c r="U159">
        <v>108</v>
      </c>
      <c r="V159" s="18">
        <v>1.0092592592592593</v>
      </c>
      <c r="W159">
        <v>8</v>
      </c>
      <c r="X159">
        <v>8</v>
      </c>
      <c r="Y159" s="59"/>
    </row>
    <row r="160" spans="1:25" ht="12.75">
      <c r="A160" s="3">
        <v>153</v>
      </c>
      <c r="D160" t="s">
        <v>417</v>
      </c>
      <c r="G160">
        <v>10</v>
      </c>
      <c r="H160">
        <v>8</v>
      </c>
      <c r="K160" s="18"/>
      <c r="L160">
        <v>25</v>
      </c>
      <c r="M160">
        <v>22</v>
      </c>
      <c r="N160">
        <v>1.1363636363636365</v>
      </c>
      <c r="O160">
        <v>0.12821</v>
      </c>
      <c r="P160" s="59">
        <v>11.282431598472684</v>
      </c>
      <c r="Q160">
        <v>26</v>
      </c>
      <c r="R160">
        <v>23</v>
      </c>
      <c r="S160" s="18">
        <v>1.1304347826086956</v>
      </c>
      <c r="T160">
        <v>8</v>
      </c>
      <c r="U160">
        <v>6</v>
      </c>
      <c r="V160" s="18"/>
      <c r="W160">
        <v>1</v>
      </c>
      <c r="X160">
        <v>1</v>
      </c>
      <c r="Y160" s="59"/>
    </row>
    <row r="161" spans="1:25" ht="12.75">
      <c r="A161" s="3">
        <v>154</v>
      </c>
      <c r="D161" t="s">
        <v>281</v>
      </c>
      <c r="G161">
        <v>5</v>
      </c>
      <c r="H161">
        <v>5</v>
      </c>
      <c r="K161" s="18"/>
      <c r="L161">
        <v>2</v>
      </c>
      <c r="M161">
        <v>3</v>
      </c>
      <c r="O161" t="s">
        <v>456</v>
      </c>
      <c r="P161" s="59"/>
      <c r="Q161">
        <v>3</v>
      </c>
      <c r="R161">
        <v>4</v>
      </c>
      <c r="S161" s="18"/>
      <c r="T161">
        <v>4</v>
      </c>
      <c r="U161">
        <v>4</v>
      </c>
      <c r="V161" s="18"/>
      <c r="Y161" s="59"/>
    </row>
    <row r="162" spans="1:25" ht="12.75">
      <c r="A162" s="3">
        <v>155</v>
      </c>
      <c r="D162" t="s">
        <v>418</v>
      </c>
      <c r="G162">
        <v>57</v>
      </c>
      <c r="H162">
        <v>59</v>
      </c>
      <c r="I162">
        <v>0.9661016949152542</v>
      </c>
      <c r="J162">
        <v>0.07813</v>
      </c>
      <c r="K162" s="18">
        <v>8.087605219669516</v>
      </c>
      <c r="L162">
        <v>50</v>
      </c>
      <c r="M162">
        <v>53</v>
      </c>
      <c r="N162">
        <v>0.9433962264150944</v>
      </c>
      <c r="O162">
        <v>0.07097</v>
      </c>
      <c r="P162" s="59">
        <v>7.523038035959598</v>
      </c>
      <c r="Q162">
        <v>70</v>
      </c>
      <c r="R162">
        <v>76</v>
      </c>
      <c r="S162" s="18">
        <v>0.9210526315789473</v>
      </c>
      <c r="T162">
        <v>32</v>
      </c>
      <c r="U162">
        <v>30</v>
      </c>
      <c r="V162" s="18">
        <v>1.0666666666666667</v>
      </c>
      <c r="W162">
        <v>5</v>
      </c>
      <c r="X162">
        <v>6</v>
      </c>
      <c r="Y162" s="59"/>
    </row>
    <row r="163" spans="1:25" ht="12.75">
      <c r="A163" s="3">
        <v>156</v>
      </c>
      <c r="D163" t="s">
        <v>419</v>
      </c>
      <c r="G163">
        <v>78</v>
      </c>
      <c r="H163">
        <v>77</v>
      </c>
      <c r="I163">
        <v>1.0129870129870129</v>
      </c>
      <c r="J163">
        <v>0.05696</v>
      </c>
      <c r="K163" s="18">
        <v>5.623332505788439</v>
      </c>
      <c r="L163">
        <v>73</v>
      </c>
      <c r="M163">
        <v>73</v>
      </c>
      <c r="N163">
        <v>1</v>
      </c>
      <c r="O163">
        <v>0.05813</v>
      </c>
      <c r="P163" s="59">
        <v>5.812998808795701</v>
      </c>
      <c r="Q163">
        <v>84</v>
      </c>
      <c r="R163">
        <v>81</v>
      </c>
      <c r="S163" s="18">
        <v>1.037037037037037</v>
      </c>
      <c r="T163">
        <v>65</v>
      </c>
      <c r="U163">
        <v>68</v>
      </c>
      <c r="V163" s="18">
        <v>0.9558823529411765</v>
      </c>
      <c r="W163">
        <v>2</v>
      </c>
      <c r="X163">
        <v>1</v>
      </c>
      <c r="Y163" s="59"/>
    </row>
    <row r="164" spans="1:25" ht="12.75">
      <c r="A164" s="3">
        <v>157</v>
      </c>
      <c r="C164" t="s">
        <v>295</v>
      </c>
      <c r="G164">
        <v>10</v>
      </c>
      <c r="H164">
        <v>15</v>
      </c>
      <c r="K164" s="18"/>
      <c r="L164">
        <v>1</v>
      </c>
      <c r="M164">
        <v>10</v>
      </c>
      <c r="O164" t="s">
        <v>456</v>
      </c>
      <c r="P164" s="59"/>
      <c r="Q164">
        <v>7</v>
      </c>
      <c r="R164">
        <v>14</v>
      </c>
      <c r="S164" s="18"/>
      <c r="T164">
        <v>3</v>
      </c>
      <c r="U164">
        <v>7</v>
      </c>
      <c r="V164" s="18"/>
      <c r="W164">
        <v>1</v>
      </c>
      <c r="X164">
        <v>4</v>
      </c>
      <c r="Y164" s="59"/>
    </row>
    <row r="165" spans="1:25" ht="13.5" thickBot="1">
      <c r="A165" s="19">
        <v>158</v>
      </c>
      <c r="B165" s="20"/>
      <c r="C165" s="20" t="s">
        <v>420</v>
      </c>
      <c r="D165" s="20"/>
      <c r="E165" s="20"/>
      <c r="F165" s="20"/>
      <c r="G165" s="20">
        <v>18</v>
      </c>
      <c r="H165" s="20">
        <v>19</v>
      </c>
      <c r="I165" s="20"/>
      <c r="J165" s="20"/>
      <c r="K165" s="41"/>
      <c r="L165" s="20">
        <v>16</v>
      </c>
      <c r="M165" s="20">
        <v>19</v>
      </c>
      <c r="N165" s="20"/>
      <c r="O165" s="20" t="s">
        <v>456</v>
      </c>
      <c r="P165" s="68"/>
      <c r="Q165" s="20">
        <v>22</v>
      </c>
      <c r="R165" s="20">
        <v>25</v>
      </c>
      <c r="S165" s="41">
        <v>0.88</v>
      </c>
      <c r="T165" s="20">
        <v>12</v>
      </c>
      <c r="U165" s="20">
        <v>13</v>
      </c>
      <c r="V165" s="41"/>
      <c r="W165" s="20"/>
      <c r="X165" s="20"/>
      <c r="Y165" s="68"/>
    </row>
  </sheetData>
  <mergeCells count="13">
    <mergeCell ref="G3:P3"/>
    <mergeCell ref="Q3:Y3"/>
    <mergeCell ref="G4:K4"/>
    <mergeCell ref="L4:P4"/>
    <mergeCell ref="Q4:S4"/>
    <mergeCell ref="T4:V4"/>
    <mergeCell ref="W4:Y4"/>
    <mergeCell ref="W5:X6"/>
    <mergeCell ref="B7:F7"/>
    <mergeCell ref="G5:H6"/>
    <mergeCell ref="L5:M6"/>
    <mergeCell ref="Q5:R6"/>
    <mergeCell ref="T5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avm9</cp:lastModifiedBy>
  <cp:lastPrinted>2004-03-26T14:23:10Z</cp:lastPrinted>
  <dcterms:created xsi:type="dcterms:W3CDTF">2004-03-19T14:21:58Z</dcterms:created>
  <dcterms:modified xsi:type="dcterms:W3CDTF">2004-05-26T18:16:41Z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2019-04-25T23:30:44.0643582Z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